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2" windowWidth="15480" windowHeight="9192" activeTab="2"/>
  </bookViews>
  <sheets>
    <sheet name="реестр на 31.01.2024-2 " sheetId="326" r:id="rId1"/>
    <sheet name="реестр на 01.01.2024" sheetId="318" r:id="rId2"/>
    <sheet name="2024 земуч (2)" sheetId="323" r:id="rId3"/>
  </sheets>
  <calcPr calcId="145621"/>
</workbook>
</file>

<file path=xl/calcChain.xml><?xml version="1.0" encoding="utf-8"?>
<calcChain xmlns="http://schemas.openxmlformats.org/spreadsheetml/2006/main">
  <c r="I47" i="326" l="1"/>
  <c r="H47" i="326"/>
  <c r="I32" i="326"/>
  <c r="I48" i="326" s="1"/>
  <c r="H32" i="326"/>
  <c r="J9" i="326"/>
  <c r="H48" i="326" l="1"/>
  <c r="G37" i="323" l="1"/>
  <c r="G26" i="323" l="1"/>
  <c r="E26" i="323"/>
  <c r="H17" i="323"/>
  <c r="G17" i="323"/>
  <c r="E16" i="323"/>
  <c r="D16" i="323"/>
  <c r="G38" i="323" l="1"/>
  <c r="I38" i="323" s="1"/>
  <c r="K45" i="318"/>
  <c r="J53" i="318"/>
  <c r="I53" i="318"/>
  <c r="K46" i="318"/>
  <c r="K12" i="318"/>
</calcChain>
</file>

<file path=xl/sharedStrings.xml><?xml version="1.0" encoding="utf-8"?>
<sst xmlns="http://schemas.openxmlformats.org/spreadsheetml/2006/main" count="443" uniqueCount="297">
  <si>
    <t>№ п/п</t>
  </si>
  <si>
    <t>Наименование</t>
  </si>
  <si>
    <t>ед.изм</t>
  </si>
  <si>
    <t>ст.Перекопская</t>
  </si>
  <si>
    <t>Братская могила</t>
  </si>
  <si>
    <t>в ст.Перекопская</t>
  </si>
  <si>
    <t>Площ.д/граж.зах.</t>
  </si>
  <si>
    <t>ст.Кременская</t>
  </si>
  <si>
    <t>х.Саушкин</t>
  </si>
  <si>
    <t>м</t>
  </si>
  <si>
    <t>шт</t>
  </si>
  <si>
    <t>ул.Октябрьская</t>
  </si>
  <si>
    <t>ул.Ленина</t>
  </si>
  <si>
    <t>ул.Ст.Разина</t>
  </si>
  <si>
    <t>ул.Советская</t>
  </si>
  <si>
    <t>ул.Паромная</t>
  </si>
  <si>
    <t>ул.Судоргина</t>
  </si>
  <si>
    <t>ул.Овражная</t>
  </si>
  <si>
    <t>ул.Разведчиков</t>
  </si>
  <si>
    <t>ул.50 лет Октября</t>
  </si>
  <si>
    <t>ул.Терновая</t>
  </si>
  <si>
    <t>пер.Зеленый</t>
  </si>
  <si>
    <t>ул.Дмитриева</t>
  </si>
  <si>
    <t>ул.Ковалева</t>
  </si>
  <si>
    <t>ул.Чернова</t>
  </si>
  <si>
    <t>ул.Джамбульская</t>
  </si>
  <si>
    <t>ул.Газовиков</t>
  </si>
  <si>
    <t xml:space="preserve"> </t>
  </si>
  <si>
    <t>год ввода в эксплуатацию</t>
  </si>
  <si>
    <t>характеристика</t>
  </si>
  <si>
    <t>количество</t>
  </si>
  <si>
    <t>полная балансовая стоимость</t>
  </si>
  <si>
    <t>износ</t>
  </si>
  <si>
    <t>остаточная стоимость</t>
  </si>
  <si>
    <t>ограничение и обременение</t>
  </si>
  <si>
    <t>Здание конторы(бывшая контора АНГДУ)</t>
  </si>
  <si>
    <t>Здание нежилое (общежитие)</t>
  </si>
  <si>
    <t>Здание администрации.</t>
  </si>
  <si>
    <t>ул. Садовая</t>
  </si>
  <si>
    <t>площадь 82,2</t>
  </si>
  <si>
    <t>Здание клуба ст. Перекопская</t>
  </si>
  <si>
    <t xml:space="preserve">здание столовой </t>
  </si>
  <si>
    <t>здание СДК</t>
  </si>
  <si>
    <t xml:space="preserve">здание котельной </t>
  </si>
  <si>
    <t>автодорожный мост</t>
  </si>
  <si>
    <t>Октябрьская</t>
  </si>
  <si>
    <t xml:space="preserve">железобетонны, дл 5м дамба дл- 45, шир- 8м </t>
  </si>
  <si>
    <t>акт №6 от 29.12.2006</t>
  </si>
  <si>
    <t>дороги:</t>
  </si>
  <si>
    <t>ст. Кременская</t>
  </si>
  <si>
    <t>пер. Молодёжный</t>
  </si>
  <si>
    <t>ул. Донская</t>
  </si>
  <si>
    <t>длина-1200, ширина-4,0</t>
  </si>
  <si>
    <t>автомобильные дороги х. Саушкин</t>
  </si>
  <si>
    <t>х. Саушкин</t>
  </si>
  <si>
    <t>ст. Перекопская</t>
  </si>
  <si>
    <t>рап.№55 от 26.12.2016</t>
  </si>
  <si>
    <t>автомобильные дороги ст. Перекопская</t>
  </si>
  <si>
    <t>скважина ст. Перекопская</t>
  </si>
  <si>
    <t>передано в 2011 г постановление Администрации Клетского оайона</t>
  </si>
  <si>
    <t>детская игровая площадка</t>
  </si>
  <si>
    <t>горка, дворик,качалка,качели, петушок</t>
  </si>
  <si>
    <t>передано от ТОС "Добрая воля" X 2012г</t>
  </si>
  <si>
    <t>ограда металлическая</t>
  </si>
  <si>
    <t>у вечного огня</t>
  </si>
  <si>
    <t>Ленина 22б</t>
  </si>
  <si>
    <t>хоккейный корд</t>
  </si>
  <si>
    <t>кв.м</t>
  </si>
  <si>
    <t xml:space="preserve">гранитный памятник </t>
  </si>
  <si>
    <t>Площ.д/врем.хран.тверд. Быт. Отход</t>
  </si>
  <si>
    <t>Автомобиль ВАЗ 2121</t>
  </si>
  <si>
    <t>Экскаватор ЭО-2626</t>
  </si>
  <si>
    <t>Буровая скважина</t>
  </si>
  <si>
    <t>Здание водозабора</t>
  </si>
  <si>
    <t>бензоэлектростанция</t>
  </si>
  <si>
    <t>ул. Ст. Разина</t>
  </si>
  <si>
    <t>ХТА 21213021629242</t>
  </si>
  <si>
    <t>421/8200343</t>
  </si>
  <si>
    <t>Ограждение парковое</t>
  </si>
  <si>
    <t>Сценический комплекс</t>
  </si>
  <si>
    <t>скамейки без спинки №2</t>
  </si>
  <si>
    <t>скамейки со спинкой  №3</t>
  </si>
  <si>
    <t>фонарный столб-шар</t>
  </si>
  <si>
    <t>детский комплекс</t>
  </si>
  <si>
    <t>памятники</t>
  </si>
  <si>
    <t>вазон "Колокольчик"</t>
  </si>
  <si>
    <t>Урна мет. ПС-02</t>
  </si>
  <si>
    <t>пгм</t>
  </si>
  <si>
    <t>ком</t>
  </si>
  <si>
    <t>здание больницы( инфекция)</t>
  </si>
  <si>
    <t>УЛ. Ленина 22г</t>
  </si>
  <si>
    <t>205кв.м</t>
  </si>
  <si>
    <t>передано из района 14.12.2018. расп. № 369-р</t>
  </si>
  <si>
    <t>Степана Разина,25</t>
  </si>
  <si>
    <t>186,7 кв.м</t>
  </si>
  <si>
    <t>передано от ООО "Кременское" 08.12 2016г</t>
  </si>
  <si>
    <t xml:space="preserve">административное здание сельсовета </t>
  </si>
  <si>
    <t>адрес места нахождения</t>
  </si>
  <si>
    <t>ул. Ленина,7</t>
  </si>
  <si>
    <t>Судоргина, 11б</t>
  </si>
  <si>
    <t>Судоргина, 11а</t>
  </si>
  <si>
    <t>Ст. Разина,2</t>
  </si>
  <si>
    <t xml:space="preserve">75,9 кв.м </t>
  </si>
  <si>
    <t>Казачья,25</t>
  </si>
  <si>
    <t>Казачья,29</t>
  </si>
  <si>
    <t>здание библиотеки ст. Перекопская(маг и почта)</t>
  </si>
  <si>
    <t>59,9 кв.м</t>
  </si>
  <si>
    <t>итого</t>
  </si>
  <si>
    <t>дата возникновения права собственност</t>
  </si>
  <si>
    <t>кадастровая стоимость</t>
  </si>
  <si>
    <t>кадастровый №</t>
  </si>
  <si>
    <t>сведения о правообладателе:</t>
  </si>
  <si>
    <t>Администрация Кременского сельского поселения Клетского муниципального района Волгоградской области</t>
  </si>
  <si>
    <t xml:space="preserve">РАЗДЕЛ  I   Сведения о муниципальном недвижимом имуществе </t>
  </si>
  <si>
    <t>РАЗДЕЛ II Сведения о муниципальном движимом имуществе</t>
  </si>
  <si>
    <t xml:space="preserve">Свидетельство  </t>
  </si>
  <si>
    <t>площадь</t>
  </si>
  <si>
    <t>кадастровый номер</t>
  </si>
  <si>
    <t>балансовая стоимость</t>
  </si>
  <si>
    <t>земельный участок</t>
  </si>
  <si>
    <t>Кременская СТ. Разина,25 (столовая)</t>
  </si>
  <si>
    <t>34:12:080004:1242-34/0112017-1,03.10.2017</t>
  </si>
  <si>
    <t>34:12:080004:1242</t>
  </si>
  <si>
    <t>Кременская ул. Советская,53 (стадион)</t>
  </si>
  <si>
    <t>34:12:080004:1241-34/011/2017-1 11.09.2017г</t>
  </si>
  <si>
    <t>34:12:080004:1241</t>
  </si>
  <si>
    <t>Перекопская ул. Казачья,25</t>
  </si>
  <si>
    <t>34:12:080003:185-34/011/2017-1 08.11.2017г</t>
  </si>
  <si>
    <t>34:12:080003:185</t>
  </si>
  <si>
    <t>Кременская ул. Ленина,7</t>
  </si>
  <si>
    <t>34:12:080004:1245-34/011/2017-1 07.12.2017г</t>
  </si>
  <si>
    <t>34:12:080004:1245</t>
  </si>
  <si>
    <t>34:12:080003:184</t>
  </si>
  <si>
    <t>земельный участок сельхозназначения</t>
  </si>
  <si>
    <t>34:12:000000:231</t>
  </si>
  <si>
    <t>аренда</t>
  </si>
  <si>
    <t>34:12:080007:97</t>
  </si>
  <si>
    <t>под скважиной</t>
  </si>
  <si>
    <t>Ленина. 22г</t>
  </si>
  <si>
    <t>передано из района расп № 369-р от 14.12.2018</t>
  </si>
  <si>
    <t>площадь 54,4 кв.м</t>
  </si>
  <si>
    <t>наруж.обмер 293,5 кв.м внутр. Рбмер пл.244,0 квм  объ910</t>
  </si>
  <si>
    <t>собственость</t>
  </si>
  <si>
    <t>собственность</t>
  </si>
  <si>
    <t>общая пл. 891 кв.м</t>
  </si>
  <si>
    <t>24.10.2015 34-АБ № 856214</t>
  </si>
  <si>
    <t>24.10.2015 34-АБ № 856209</t>
  </si>
  <si>
    <t>34-АА 897653</t>
  </si>
  <si>
    <t>34 12 080003 164</t>
  </si>
  <si>
    <t>34 12 080003 188</t>
  </si>
  <si>
    <t>площадь151,1 кв.м</t>
  </si>
  <si>
    <t>Здание школы( ст Перекопская)=сейчас библиотека</t>
  </si>
  <si>
    <t>34:12:080003:396   23,05,2019</t>
  </si>
  <si>
    <t>выписка из ЕГРН от 25.05.2019</t>
  </si>
  <si>
    <t>34:12:000000:1507</t>
  </si>
  <si>
    <t>выписка из ЕГРН от 25.03.2019</t>
  </si>
  <si>
    <t>Кременская у.лОвражная,18</t>
  </si>
  <si>
    <t>34:12:080004:591</t>
  </si>
  <si>
    <t>под личное подсобное хозяйство</t>
  </si>
  <si>
    <t>выписка из ЕГРН от 28.03.2019</t>
  </si>
  <si>
    <t>здание - жилой дом</t>
  </si>
  <si>
    <t>34:12:080004:813</t>
  </si>
  <si>
    <t>ранее кад № 34 12 080004 303</t>
  </si>
  <si>
    <t>правообладатель администрация Кременского с/п</t>
  </si>
  <si>
    <t>выписка из ЕГРН от 30.10.2018</t>
  </si>
  <si>
    <t>34:12:080004:1455</t>
  </si>
  <si>
    <t>клубы дискотеки танцзалы</t>
  </si>
  <si>
    <t>свидетельство   34-АА№949618 от 04.02.2013</t>
  </si>
  <si>
    <t>34 12 080004 572</t>
  </si>
  <si>
    <t>для обслуживания здания водозабора</t>
  </si>
  <si>
    <t>Кременская ул.Ст. Разина,14а</t>
  </si>
  <si>
    <t>свидетельство   34-АБ№597329 от 17.12.2014</t>
  </si>
  <si>
    <t>изолированная часть жилого дома</t>
  </si>
  <si>
    <t>свидетельство   34-АБ№597330 от 17.12.2014</t>
  </si>
  <si>
    <t>34:12:080004:1164</t>
  </si>
  <si>
    <t>Казачья,26 )</t>
  </si>
  <si>
    <t>Кременская ул. Ленина22б</t>
  </si>
  <si>
    <t>свидетельство   34-АБ№574313 от30.10.2014</t>
  </si>
  <si>
    <t>34 12 080004 8</t>
  </si>
  <si>
    <t>34:12:080004:1190</t>
  </si>
  <si>
    <t>Глава Кременского сельского поселения                                                   ВВ Уткин</t>
  </si>
  <si>
    <t>34 12 080004 916</t>
  </si>
  <si>
    <t>детский игровой комплекс 7-14 лет</t>
  </si>
  <si>
    <t>детский игровой комплекс 3-7 лет</t>
  </si>
  <si>
    <t>качели двухместные</t>
  </si>
  <si>
    <t>карусель для маленьких</t>
  </si>
  <si>
    <t>спорткомплекс "Варкаут" рукохрд</t>
  </si>
  <si>
    <t>спорткомплекс "Варкаут" с кольцами</t>
  </si>
  <si>
    <t>34 12 080004 1250</t>
  </si>
  <si>
    <t>выписка из ЕГРН от 07.12.2017</t>
  </si>
  <si>
    <t xml:space="preserve"> ранее № 34 12 080004 1245</t>
  </si>
  <si>
    <t>34:12:080004:1484</t>
  </si>
  <si>
    <t>15.11.2021г сооружение историческое</t>
  </si>
  <si>
    <t>в ст.Кременская ул Судоргина 11д</t>
  </si>
  <si>
    <t>34:12:080004:1483</t>
  </si>
  <si>
    <t>кременская                                 ул. Ленина,7</t>
  </si>
  <si>
    <t xml:space="preserve">34:12:080004:1482 из участка </t>
  </si>
  <si>
    <t>Кременская   ул. Судоргина 11д образован из участка 34:12:080004:1245</t>
  </si>
  <si>
    <t>34:12:080003:147 от 16.10.2021</t>
  </si>
  <si>
    <t>34:12:080004:1154 от 16.11.2021</t>
  </si>
  <si>
    <t>34 12 080004 1472</t>
  </si>
  <si>
    <t>для строительства сельского дома культуры   Кременская ул. Советская,54</t>
  </si>
  <si>
    <t>2022 год</t>
  </si>
  <si>
    <t>трактор ДТ 75  ДРС-4 с бульдозерной навеской</t>
  </si>
  <si>
    <t>трактор Д-75Т РРС-2 с бульдозерной навеской</t>
  </si>
  <si>
    <t>УЛИЧНОЕ ОСВЕЩЕНИЕ х Саушкин</t>
  </si>
  <si>
    <t>УЛИЧНОЕ ОСВЕЩЕНИЕ ул. Октябрьская</t>
  </si>
  <si>
    <t>видеокамеры</t>
  </si>
  <si>
    <t>шкаф металлический</t>
  </si>
  <si>
    <t>Модуль для питьевой воды</t>
  </si>
  <si>
    <t>ВСЕГО движимого имущ</t>
  </si>
  <si>
    <t>книги перекопская</t>
  </si>
  <si>
    <t>кресла в клуб</t>
  </si>
  <si>
    <t xml:space="preserve">итого матер </t>
  </si>
  <si>
    <t>УЛИЧНОЕ ОСВЕЩЕНИЕ по Кременской</t>
  </si>
  <si>
    <t>историкох-культурная деятельность ст. Перекопская</t>
  </si>
  <si>
    <t>34 12 080002 123</t>
  </si>
  <si>
    <t>земли промышленности, энергетики, и т.д и земли иного специального назначения</t>
  </si>
  <si>
    <t>Кременская ул.Ст. Разина,14а (Безрук)</t>
  </si>
  <si>
    <t>разделен в 2022 году</t>
  </si>
  <si>
    <t>изменена с 2020 года</t>
  </si>
  <si>
    <t>межевой план от28.06.2021</t>
  </si>
  <si>
    <t>34 12 080002 143</t>
  </si>
  <si>
    <t>ретуальная деятельность Кременская  Дмитриева,31</t>
  </si>
  <si>
    <t>кладбище</t>
  </si>
  <si>
    <t>34 12 000000 1507</t>
  </si>
  <si>
    <t>ретуальная деятельность Перекопская  третий переулок  Степной,6</t>
  </si>
  <si>
    <t>34 12 080003 306</t>
  </si>
  <si>
    <t>историкох-культурная деятельностьх. Саушкин</t>
  </si>
  <si>
    <t xml:space="preserve">всего  </t>
  </si>
  <si>
    <t>"Братская могила воинов, погибших в период Сталинградской битвы" 1942-1943 гг., 1967</t>
  </si>
  <si>
    <t>длина-1005, ширина-4,0</t>
  </si>
  <si>
    <t>длина 614, ширина-4</t>
  </si>
  <si>
    <t>длина-1265, ширина-4</t>
  </si>
  <si>
    <t>длина-1214, ширина-4</t>
  </si>
  <si>
    <t>длина-842, ширина-4</t>
  </si>
  <si>
    <t>длина-307, ширина-4</t>
  </si>
  <si>
    <t>длина-638, ширина-4</t>
  </si>
  <si>
    <t>длина-391, ширина-4</t>
  </si>
  <si>
    <t>длина-563, ширина-4</t>
  </si>
  <si>
    <t>длина-99, ширина-4</t>
  </si>
  <si>
    <t>длина-1034, ширина-4</t>
  </si>
  <si>
    <t>длина-1233, ширина-4</t>
  </si>
  <si>
    <t>длина-191, ширина-4</t>
  </si>
  <si>
    <t>длина-2051, ширина-4</t>
  </si>
  <si>
    <t>длина-846, ширина-4</t>
  </si>
  <si>
    <t>длина-253, ширина-4</t>
  </si>
  <si>
    <t>длина-513, ширина-4</t>
  </si>
  <si>
    <t>длина-301, ширина-4</t>
  </si>
  <si>
    <t>длина-3861, ширина-4</t>
  </si>
  <si>
    <t>длина-18403, ширина-4</t>
  </si>
  <si>
    <t>хозпроезды</t>
  </si>
  <si>
    <t xml:space="preserve">Глава Кременского сельского поселения          </t>
  </si>
  <si>
    <t>В.В. Уткин</t>
  </si>
  <si>
    <t>ремонт за счет района</t>
  </si>
  <si>
    <t>Кременская ул. Дмитриева,28</t>
  </si>
  <si>
    <t>35:12:080004:678-34/127/2020-2</t>
  </si>
  <si>
    <t xml:space="preserve">35:12:080004:678 </t>
  </si>
  <si>
    <t>Кременская ул.Овражная,18</t>
  </si>
  <si>
    <t xml:space="preserve">  </t>
  </si>
  <si>
    <t>35:12:080004:259</t>
  </si>
  <si>
    <t>35:12:080004:259-34/127/2020-2</t>
  </si>
  <si>
    <t>50 лет Октября 1/1</t>
  </si>
  <si>
    <t>ул. Садовая,23</t>
  </si>
  <si>
    <t>знп ритуальнаая деятельность</t>
  </si>
  <si>
    <t>знп ритуальнаая деятельность-памятник</t>
  </si>
  <si>
    <t>знп административное здание</t>
  </si>
  <si>
    <t>для обслуживания дома культуры</t>
  </si>
  <si>
    <t>Перекопская ул. Казачья,26 (бывшая 29)бывшая школа</t>
  </si>
  <si>
    <t>знп для обслуж. Адм. Здания</t>
  </si>
  <si>
    <t xml:space="preserve">РЕЕСТР МУНИЦИПАЛЬНОЙ СОБСТВЕННОСТИ  ЗЕМЕЛЬНЫХ УЧАСТКОВ   </t>
  </si>
  <si>
    <t>Крменского сельского поселения</t>
  </si>
  <si>
    <t xml:space="preserve">  2019 ГОД</t>
  </si>
  <si>
    <t>2020 год</t>
  </si>
  <si>
    <t>Кременская 50 лет Октября, дом  1/1</t>
  </si>
  <si>
    <t>34:12:080004:517</t>
  </si>
  <si>
    <t>34:12:080004:1491-34/127/2023-1 от 23.06.2023</t>
  </si>
  <si>
    <t>памятник ВОВ 16.05.2022</t>
  </si>
  <si>
    <t>выморочное от  безрук под ЛПХ</t>
  </si>
  <si>
    <t>Кременская ул.Ст. Разина,2 (водозабор)</t>
  </si>
  <si>
    <t>Кременская ул. Садовая,23(старая контора НГДУ под клуб)</t>
  </si>
  <si>
    <t>Перекопская ул.3-ий пер.Степной,6 (Кладбище)</t>
  </si>
  <si>
    <t>Кременская ул.Дмитриева,31 (Кладбище)</t>
  </si>
  <si>
    <t xml:space="preserve"> 3434/300/2017-576737 29.03.2018</t>
  </si>
  <si>
    <t>кад.ст-ть в 2023г</t>
  </si>
  <si>
    <t>стелла-знамя на жнлнзобетонном поатаменте, окрашена в красный цвет разме 3,5Х4Х6</t>
  </si>
  <si>
    <t xml:space="preserve">кременское сельское поселение  ПАЙ </t>
  </si>
  <si>
    <t>354:12:000000:201  В АРЕНДЕ  ООО КРЕМЕНСКОЕ</t>
  </si>
  <si>
    <t xml:space="preserve">свидетельство о праве на наследство по закону за Хижнякову Валентину Степановну </t>
  </si>
  <si>
    <t>1/726 доля =137381 кв.м.</t>
  </si>
  <si>
    <t>УЛИЧНОЕ  ОСВЕЩЕНИЕ В СТ. ПЕРЕКОПСКОЙ</t>
  </si>
  <si>
    <t xml:space="preserve">УЛИЧНОЕ ОСВЕЩЕНИЕ КРЕМЕНСКАЯ </t>
  </si>
  <si>
    <t xml:space="preserve"> Главный экономист                                     Полякова Л.А.</t>
  </si>
  <si>
    <t xml:space="preserve"> РЕЕСТР МУНИЦИПАЛЬНОЙ СОБСТВЕННОСТИ КАЗНЫ КРЕМЕНСКОГО СЕЛЬСКОГО ПОСЕЛЕНИЯ  НА  01.01.2024г</t>
  </si>
  <si>
    <t>на Садовая,53</t>
  </si>
  <si>
    <t xml:space="preserve"> РЕЕСТР МУНИЦИПАЛЬНОЙ СОБСТВЕННОСТИ КАЗНЫ КРЕМЕНСКОГО СЕЛЬСКОГО ПОСЕЛЕНИЯ  НА  01.01.2024Г</t>
  </si>
  <si>
    <t xml:space="preserve">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</si>
</sst>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Fill="1" applyBorder="1"/>
    <xf numFmtId="0" fontId="0" fillId="2" borderId="0" xfId="0" applyFill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0" xfId="0" applyFill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7" xfId="0" applyBorder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Fill="1" applyBorder="1"/>
    <xf numFmtId="0" fontId="3" fillId="0" borderId="1" xfId="0" applyFont="1" applyBorder="1"/>
    <xf numFmtId="0" fontId="3" fillId="0" borderId="0" xfId="0" applyFont="1"/>
    <xf numFmtId="0" fontId="8" fillId="0" borderId="10" xfId="0" applyFont="1" applyBorder="1" applyAlignment="1"/>
    <xf numFmtId="0" fontId="8" fillId="0" borderId="8" xfId="0" applyFont="1" applyBorder="1" applyAlignment="1"/>
    <xf numFmtId="0" fontId="8" fillId="0" borderId="6" xfId="0" applyFont="1" applyBorder="1" applyAlignment="1"/>
    <xf numFmtId="0" fontId="2" fillId="0" borderId="1" xfId="0" applyFont="1" applyFill="1" applyBorder="1" applyAlignment="1">
      <alignment wrapText="1"/>
    </xf>
    <xf numFmtId="0" fontId="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0" fontId="2" fillId="3" borderId="1" xfId="0" applyFont="1" applyFill="1" applyBorder="1"/>
    <xf numFmtId="0" fontId="0" fillId="5" borderId="1" xfId="0" applyFill="1" applyBorder="1"/>
    <xf numFmtId="0" fontId="3" fillId="0" borderId="1" xfId="0" applyFont="1" applyBorder="1" applyAlignment="1">
      <alignment vertical="center" wrapText="1"/>
    </xf>
    <xf numFmtId="0" fontId="10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7" xfId="0" applyBorder="1"/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14" fontId="0" fillId="0" borderId="7" xfId="0" applyNumberFormat="1" applyBorder="1"/>
    <xf numFmtId="0" fontId="0" fillId="0" borderId="11" xfId="0" applyBorder="1"/>
    <xf numFmtId="0" fontId="2" fillId="0" borderId="7" xfId="0" applyFon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3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7" fillId="3" borderId="7" xfId="2" applyNumberFormat="1" applyFont="1" applyFill="1" applyBorder="1" applyAlignment="1">
      <alignment horizontal="center" vertical="top" wrapText="1"/>
    </xf>
    <xf numFmtId="1" fontId="7" fillId="3" borderId="8" xfId="2" applyNumberFormat="1" applyFont="1" applyFill="1" applyBorder="1" applyAlignment="1">
      <alignment horizontal="center" vertical="top" wrapText="1"/>
    </xf>
    <xf numFmtId="1" fontId="7" fillId="3" borderId="6" xfId="2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4" borderId="9" xfId="2" applyNumberFormat="1" applyFont="1" applyFill="1" applyBorder="1" applyAlignment="1">
      <alignment horizontal="center" vertical="top" wrapText="1"/>
    </xf>
    <xf numFmtId="1" fontId="6" fillId="4" borderId="8" xfId="2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M15" sqref="M15"/>
    </sheetView>
  </sheetViews>
  <sheetFormatPr defaultRowHeight="14.4" x14ac:dyDescent="0.3"/>
  <cols>
    <col min="1" max="1" width="6.109375" customWidth="1"/>
    <col min="2" max="2" width="21.88671875" customWidth="1"/>
    <col min="3" max="3" width="3.88671875" customWidth="1"/>
    <col min="4" max="4" width="5.5546875" customWidth="1"/>
    <col min="5" max="5" width="15.6640625" customWidth="1"/>
    <col min="6" max="6" width="10.88671875" customWidth="1"/>
    <col min="7" max="7" width="5.5546875" customWidth="1"/>
    <col min="8" max="8" width="11.109375" customWidth="1"/>
    <col min="9" max="9" width="10.88671875" customWidth="1"/>
    <col min="10" max="10" width="9.109375" customWidth="1"/>
    <col min="11" max="11" width="10.6640625" customWidth="1"/>
  </cols>
  <sheetData>
    <row r="1" spans="1:14" ht="48" customHeight="1" x14ac:dyDescent="0.3">
      <c r="B1" s="55" t="s">
        <v>111</v>
      </c>
      <c r="C1" s="55"/>
      <c r="D1" s="55"/>
      <c r="E1" s="55"/>
      <c r="F1" s="56" t="s">
        <v>112</v>
      </c>
      <c r="G1" s="56"/>
      <c r="H1" s="56"/>
      <c r="I1" s="56"/>
      <c r="J1" s="56"/>
      <c r="K1" s="56"/>
      <c r="L1" s="56"/>
      <c r="M1" s="15"/>
      <c r="N1" s="15"/>
    </row>
    <row r="2" spans="1:14" ht="20.25" customHeight="1" x14ac:dyDescent="0.3">
      <c r="A2" s="1"/>
      <c r="B2" s="57" t="s">
        <v>293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4" customHeight="1" x14ac:dyDescent="0.3">
      <c r="A3" s="16"/>
      <c r="B3" s="58" t="s">
        <v>114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4" ht="24.75" customHeight="1" x14ac:dyDescent="0.3">
      <c r="A4" s="53" t="s">
        <v>0</v>
      </c>
      <c r="B4" s="53" t="s">
        <v>1</v>
      </c>
      <c r="C4" s="54" t="s">
        <v>2</v>
      </c>
      <c r="D4" s="54" t="s">
        <v>28</v>
      </c>
      <c r="E4" s="54" t="s">
        <v>97</v>
      </c>
      <c r="F4" s="54" t="s">
        <v>29</v>
      </c>
      <c r="G4" s="54" t="s">
        <v>30</v>
      </c>
      <c r="H4" s="54" t="s">
        <v>31</v>
      </c>
      <c r="I4" s="54" t="s">
        <v>32</v>
      </c>
      <c r="J4" s="54" t="s">
        <v>33</v>
      </c>
      <c r="K4" s="54" t="s">
        <v>108</v>
      </c>
      <c r="L4" s="54" t="s">
        <v>34</v>
      </c>
    </row>
    <row r="5" spans="1:14" x14ac:dyDescent="0.3">
      <c r="A5" s="53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x14ac:dyDescent="0.3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ht="43.5" customHeight="1" x14ac:dyDescent="0.3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40.799999999999997" x14ac:dyDescent="0.3">
      <c r="A8" s="8">
        <v>1</v>
      </c>
      <c r="B8" s="7" t="s">
        <v>60</v>
      </c>
      <c r="C8" s="8" t="s">
        <v>10</v>
      </c>
      <c r="D8" s="8"/>
      <c r="E8" s="8" t="s">
        <v>49</v>
      </c>
      <c r="F8" s="7" t="s">
        <v>61</v>
      </c>
      <c r="G8" s="8">
        <v>1</v>
      </c>
      <c r="H8" s="8">
        <v>99800</v>
      </c>
      <c r="I8" s="8">
        <v>7756</v>
      </c>
      <c r="J8" s="8">
        <v>92044</v>
      </c>
      <c r="K8" s="7" t="s">
        <v>62</v>
      </c>
      <c r="L8" s="8"/>
    </row>
    <row r="9" spans="1:14" ht="30.6" x14ac:dyDescent="0.3">
      <c r="A9" s="8">
        <v>2</v>
      </c>
      <c r="B9" s="7" t="s">
        <v>63</v>
      </c>
      <c r="C9" s="8"/>
      <c r="D9" s="8"/>
      <c r="E9" s="8" t="s">
        <v>49</v>
      </c>
      <c r="F9" s="7" t="s">
        <v>64</v>
      </c>
      <c r="G9" s="8">
        <v>120</v>
      </c>
      <c r="H9" s="8">
        <v>102500</v>
      </c>
      <c r="I9" s="8">
        <v>2660</v>
      </c>
      <c r="J9" s="8">
        <f>H9-I9</f>
        <v>99840</v>
      </c>
      <c r="K9" s="7" t="s">
        <v>62</v>
      </c>
      <c r="L9" s="8"/>
    </row>
    <row r="10" spans="1:14" ht="30.6" x14ac:dyDescent="0.3">
      <c r="A10" s="8">
        <v>3</v>
      </c>
      <c r="B10" s="7" t="s">
        <v>63</v>
      </c>
      <c r="C10" s="8"/>
      <c r="D10" s="8"/>
      <c r="E10" s="8" t="s">
        <v>49</v>
      </c>
      <c r="F10" s="7" t="s">
        <v>65</v>
      </c>
      <c r="G10" s="8">
        <v>1675</v>
      </c>
      <c r="H10" s="8">
        <v>94361</v>
      </c>
      <c r="I10" s="8">
        <v>0</v>
      </c>
      <c r="J10" s="8"/>
      <c r="K10" s="7" t="s">
        <v>62</v>
      </c>
      <c r="L10" s="8"/>
    </row>
    <row r="11" spans="1:14" ht="30.6" x14ac:dyDescent="0.3">
      <c r="A11" s="8">
        <v>4</v>
      </c>
      <c r="B11" s="7" t="s">
        <v>66</v>
      </c>
      <c r="C11" s="8"/>
      <c r="D11" s="8"/>
      <c r="E11" s="8" t="s">
        <v>49</v>
      </c>
      <c r="F11" s="7" t="s">
        <v>294</v>
      </c>
      <c r="G11" s="8"/>
      <c r="H11" s="8">
        <v>74846</v>
      </c>
      <c r="I11" s="8">
        <v>0</v>
      </c>
      <c r="J11" s="8"/>
      <c r="K11" s="7" t="s">
        <v>62</v>
      </c>
      <c r="L11" s="8"/>
    </row>
    <row r="12" spans="1:14" s="9" customFormat="1" ht="19.5" customHeight="1" x14ac:dyDescent="0.3">
      <c r="A12" s="8">
        <v>5</v>
      </c>
      <c r="B12" s="7" t="s">
        <v>78</v>
      </c>
      <c r="C12" s="8" t="s">
        <v>87</v>
      </c>
      <c r="D12" s="8">
        <v>2018</v>
      </c>
      <c r="E12" s="8" t="s">
        <v>7</v>
      </c>
      <c r="F12" s="7"/>
      <c r="G12" s="8">
        <v>294</v>
      </c>
      <c r="H12" s="8">
        <v>495840</v>
      </c>
      <c r="I12" s="8">
        <v>0</v>
      </c>
      <c r="J12" s="8"/>
      <c r="K12" s="7"/>
      <c r="L12" s="8"/>
    </row>
    <row r="13" spans="1:14" s="9" customFormat="1" ht="19.5" customHeight="1" x14ac:dyDescent="0.3">
      <c r="A13" s="8"/>
      <c r="B13" s="7" t="s">
        <v>78</v>
      </c>
      <c r="C13" s="8"/>
      <c r="D13" s="8">
        <v>2020</v>
      </c>
      <c r="E13" s="8"/>
      <c r="F13" s="7"/>
      <c r="G13" s="8"/>
      <c r="H13" s="8">
        <v>187200</v>
      </c>
      <c r="I13" s="8"/>
      <c r="J13" s="8"/>
      <c r="K13" s="7"/>
      <c r="L13" s="8"/>
    </row>
    <row r="14" spans="1:14" s="9" customFormat="1" ht="28.5" customHeight="1" x14ac:dyDescent="0.3">
      <c r="A14" s="8">
        <v>6</v>
      </c>
      <c r="B14" s="7" t="s">
        <v>79</v>
      </c>
      <c r="C14" s="8">
        <v>1</v>
      </c>
      <c r="D14" s="8">
        <v>2018</v>
      </c>
      <c r="E14" s="8"/>
      <c r="F14" s="7"/>
      <c r="G14" s="8"/>
      <c r="H14" s="8">
        <v>297000</v>
      </c>
      <c r="I14" s="8">
        <v>297000</v>
      </c>
      <c r="J14" s="8"/>
      <c r="K14" s="7"/>
      <c r="L14" s="8"/>
    </row>
    <row r="15" spans="1:14" s="9" customFormat="1" ht="27.75" customHeight="1" x14ac:dyDescent="0.3">
      <c r="A15" s="8">
        <v>7</v>
      </c>
      <c r="B15" s="7" t="s">
        <v>80</v>
      </c>
      <c r="C15" s="8" t="s">
        <v>10</v>
      </c>
      <c r="D15" s="8">
        <v>2018</v>
      </c>
      <c r="E15" s="8"/>
      <c r="F15" s="7"/>
      <c r="G15" s="8">
        <v>42</v>
      </c>
      <c r="H15" s="8">
        <v>197400</v>
      </c>
      <c r="I15" s="8">
        <v>197400</v>
      </c>
      <c r="J15" s="8"/>
      <c r="K15" s="7"/>
      <c r="L15" s="8"/>
    </row>
    <row r="16" spans="1:14" s="9" customFormat="1" ht="28.5" customHeight="1" x14ac:dyDescent="0.3">
      <c r="A16" s="8">
        <v>8</v>
      </c>
      <c r="B16" s="7" t="s">
        <v>81</v>
      </c>
      <c r="C16" s="8" t="s">
        <v>10</v>
      </c>
      <c r="D16" s="8">
        <v>2018</v>
      </c>
      <c r="E16" s="8"/>
      <c r="F16" s="7"/>
      <c r="G16" s="8">
        <v>8</v>
      </c>
      <c r="H16" s="8">
        <v>96000</v>
      </c>
      <c r="I16" s="8">
        <v>96000</v>
      </c>
      <c r="J16" s="8"/>
      <c r="K16" s="7"/>
      <c r="L16" s="8"/>
    </row>
    <row r="17" spans="1:12" s="9" customFormat="1" ht="19.5" customHeight="1" x14ac:dyDescent="0.3">
      <c r="A17" s="8">
        <v>9</v>
      </c>
      <c r="B17" s="7" t="s">
        <v>82</v>
      </c>
      <c r="C17" s="8" t="s">
        <v>10</v>
      </c>
      <c r="D17" s="8">
        <v>2018</v>
      </c>
      <c r="E17" s="8"/>
      <c r="F17" s="7"/>
      <c r="G17" s="8">
        <v>8</v>
      </c>
      <c r="H17" s="8">
        <v>192000</v>
      </c>
      <c r="I17" s="8">
        <v>192000</v>
      </c>
      <c r="J17" s="8"/>
      <c r="K17" s="7"/>
      <c r="L17" s="8"/>
    </row>
    <row r="18" spans="1:12" s="9" customFormat="1" ht="19.5" customHeight="1" x14ac:dyDescent="0.3">
      <c r="A18" s="8">
        <v>10</v>
      </c>
      <c r="B18" s="7" t="s">
        <v>83</v>
      </c>
      <c r="C18" s="8" t="s">
        <v>88</v>
      </c>
      <c r="D18" s="8">
        <v>2018</v>
      </c>
      <c r="E18" s="8"/>
      <c r="F18" s="7"/>
      <c r="G18" s="8"/>
      <c r="H18" s="8">
        <v>85000</v>
      </c>
      <c r="I18" s="8">
        <v>85000</v>
      </c>
      <c r="J18" s="8"/>
      <c r="K18" s="7"/>
      <c r="L18" s="8"/>
    </row>
    <row r="19" spans="1:12" s="9" customFormat="1" ht="19.5" customHeight="1" x14ac:dyDescent="0.3">
      <c r="A19" s="8">
        <v>11</v>
      </c>
      <c r="B19" s="7" t="s">
        <v>84</v>
      </c>
      <c r="C19" s="8" t="s">
        <v>10</v>
      </c>
      <c r="D19" s="8">
        <v>2018</v>
      </c>
      <c r="E19" s="8"/>
      <c r="F19" s="7"/>
      <c r="G19" s="8">
        <v>3</v>
      </c>
      <c r="H19" s="8">
        <v>80550</v>
      </c>
      <c r="I19" s="8">
        <v>80550</v>
      </c>
      <c r="J19" s="8"/>
      <c r="K19" s="7"/>
      <c r="L19" s="8"/>
    </row>
    <row r="20" spans="1:12" s="9" customFormat="1" ht="21" customHeight="1" x14ac:dyDescent="0.3">
      <c r="A20" s="8">
        <v>12</v>
      </c>
      <c r="B20" s="7" t="s">
        <v>85</v>
      </c>
      <c r="C20" s="8" t="s">
        <v>10</v>
      </c>
      <c r="D20" s="8">
        <v>2018</v>
      </c>
      <c r="E20" s="8"/>
      <c r="F20" s="7"/>
      <c r="G20" s="8">
        <v>2</v>
      </c>
      <c r="H20" s="8">
        <v>19000</v>
      </c>
      <c r="I20" s="8">
        <v>19000</v>
      </c>
      <c r="J20" s="8"/>
      <c r="K20" s="7"/>
      <c r="L20" s="8"/>
    </row>
    <row r="21" spans="1:12" s="9" customFormat="1" ht="27" customHeight="1" x14ac:dyDescent="0.3">
      <c r="A21" s="8">
        <v>13</v>
      </c>
      <c r="B21" s="7" t="s">
        <v>86</v>
      </c>
      <c r="C21" s="8" t="s">
        <v>10</v>
      </c>
      <c r="D21" s="8">
        <v>2018</v>
      </c>
      <c r="E21" s="8"/>
      <c r="F21" s="7"/>
      <c r="G21" s="8">
        <v>24</v>
      </c>
      <c r="H21" s="8">
        <v>50400</v>
      </c>
      <c r="I21" s="8">
        <v>50400</v>
      </c>
      <c r="J21" s="8"/>
      <c r="K21" s="7"/>
      <c r="L21" s="8"/>
    </row>
    <row r="22" spans="1:12" s="9" customFormat="1" ht="27" customHeight="1" x14ac:dyDescent="0.3">
      <c r="A22" s="8">
        <v>14</v>
      </c>
      <c r="B22" s="7" t="s">
        <v>182</v>
      </c>
      <c r="C22" s="8"/>
      <c r="D22" s="8">
        <v>2019</v>
      </c>
      <c r="E22" s="8"/>
      <c r="F22" s="7"/>
      <c r="G22" s="8"/>
      <c r="H22" s="8">
        <v>173080</v>
      </c>
      <c r="I22" s="8">
        <v>173080</v>
      </c>
      <c r="J22" s="8"/>
      <c r="K22" s="7"/>
      <c r="L22" s="8"/>
    </row>
    <row r="23" spans="1:12" s="9" customFormat="1" ht="27" customHeight="1" x14ac:dyDescent="0.3">
      <c r="A23" s="8">
        <v>15</v>
      </c>
      <c r="B23" s="7" t="s">
        <v>183</v>
      </c>
      <c r="C23" s="8"/>
      <c r="D23" s="8"/>
      <c r="E23" s="8"/>
      <c r="F23" s="7"/>
      <c r="G23" s="8"/>
      <c r="H23" s="8">
        <v>80000</v>
      </c>
      <c r="I23" s="8">
        <v>80000</v>
      </c>
      <c r="J23" s="8"/>
      <c r="K23" s="7"/>
      <c r="L23" s="8"/>
    </row>
    <row r="24" spans="1:12" s="9" customFormat="1" ht="27" customHeight="1" x14ac:dyDescent="0.3">
      <c r="A24" s="8">
        <v>16</v>
      </c>
      <c r="B24" s="7" t="s">
        <v>184</v>
      </c>
      <c r="C24" s="8"/>
      <c r="D24" s="8"/>
      <c r="E24" s="8"/>
      <c r="F24" s="7"/>
      <c r="G24" s="8"/>
      <c r="H24" s="8">
        <v>12000</v>
      </c>
      <c r="I24" s="8">
        <v>12000</v>
      </c>
      <c r="J24" s="8"/>
      <c r="K24" s="7"/>
      <c r="L24" s="8"/>
    </row>
    <row r="25" spans="1:12" s="9" customFormat="1" ht="27" customHeight="1" x14ac:dyDescent="0.3">
      <c r="A25" s="8">
        <v>17</v>
      </c>
      <c r="B25" s="7" t="s">
        <v>185</v>
      </c>
      <c r="C25" s="8"/>
      <c r="D25" s="8"/>
      <c r="E25" s="8"/>
      <c r="F25" s="7"/>
      <c r="G25" s="8"/>
      <c r="H25" s="8">
        <v>25000</v>
      </c>
      <c r="I25" s="8">
        <v>25000</v>
      </c>
      <c r="J25" s="8"/>
      <c r="K25" s="7"/>
      <c r="L25" s="8"/>
    </row>
    <row r="26" spans="1:12" s="9" customFormat="1" ht="27" customHeight="1" x14ac:dyDescent="0.3">
      <c r="A26" s="8">
        <v>18</v>
      </c>
      <c r="B26" s="7" t="s">
        <v>187</v>
      </c>
      <c r="C26" s="8"/>
      <c r="D26" s="8"/>
      <c r="E26" s="8"/>
      <c r="F26" s="7"/>
      <c r="G26" s="8"/>
      <c r="H26" s="8">
        <v>70000</v>
      </c>
      <c r="I26" s="8">
        <v>70000</v>
      </c>
      <c r="J26" s="8"/>
      <c r="K26" s="7"/>
      <c r="L26" s="8"/>
    </row>
    <row r="27" spans="1:12" s="9" customFormat="1" ht="27" customHeight="1" x14ac:dyDescent="0.3">
      <c r="A27" s="8">
        <v>19</v>
      </c>
      <c r="B27" s="7" t="s">
        <v>186</v>
      </c>
      <c r="C27" s="8"/>
      <c r="D27" s="8"/>
      <c r="E27" s="8"/>
      <c r="F27" s="7"/>
      <c r="G27" s="8"/>
      <c r="H27" s="8">
        <v>30000</v>
      </c>
      <c r="I27" s="8">
        <v>30000</v>
      </c>
      <c r="J27" s="8"/>
      <c r="K27" s="7"/>
      <c r="L27" s="8"/>
    </row>
    <row r="28" spans="1:12" ht="30.6" x14ac:dyDescent="0.3">
      <c r="A28" s="8">
        <v>20</v>
      </c>
      <c r="B28" s="8" t="s">
        <v>70</v>
      </c>
      <c r="C28" s="8"/>
      <c r="D28" s="8">
        <v>2007</v>
      </c>
      <c r="E28" s="8"/>
      <c r="F28" s="7" t="s">
        <v>76</v>
      </c>
      <c r="G28" s="8">
        <v>1</v>
      </c>
      <c r="H28" s="8">
        <v>82043.360000000001</v>
      </c>
      <c r="I28" s="8">
        <v>82043.360000000001</v>
      </c>
      <c r="J28" s="8"/>
      <c r="K28" s="8"/>
      <c r="L28" s="8"/>
    </row>
    <row r="29" spans="1:12" x14ac:dyDescent="0.3">
      <c r="A29" s="8">
        <v>21</v>
      </c>
      <c r="B29" s="8" t="s">
        <v>71</v>
      </c>
      <c r="C29" s="8"/>
      <c r="D29" s="8">
        <v>2007</v>
      </c>
      <c r="E29" s="8"/>
      <c r="F29" s="7" t="s">
        <v>77</v>
      </c>
      <c r="G29" s="8">
        <v>1</v>
      </c>
      <c r="H29" s="8">
        <v>1159327.3500000001</v>
      </c>
      <c r="I29" s="8">
        <v>1159327.3500000001</v>
      </c>
      <c r="J29" s="8"/>
      <c r="K29" s="8"/>
      <c r="L29" s="8"/>
    </row>
    <row r="30" spans="1:12" x14ac:dyDescent="0.3">
      <c r="A30" s="8" t="s">
        <v>27</v>
      </c>
      <c r="B30" s="8" t="s">
        <v>74</v>
      </c>
      <c r="C30" s="8"/>
      <c r="D30" s="8">
        <v>2012</v>
      </c>
      <c r="E30" s="8"/>
      <c r="F30" s="8"/>
      <c r="G30" s="8">
        <v>1</v>
      </c>
      <c r="H30" s="8">
        <v>92343</v>
      </c>
      <c r="I30" s="8">
        <v>78263</v>
      </c>
      <c r="J30" s="8">
        <v>14080</v>
      </c>
      <c r="K30" s="8"/>
      <c r="L30" s="8"/>
    </row>
    <row r="31" spans="1:12" s="4" customFormat="1" x14ac:dyDescent="0.3">
      <c r="A31" s="8" t="s">
        <v>27</v>
      </c>
      <c r="B31" s="8" t="s">
        <v>27</v>
      </c>
      <c r="C31" s="8"/>
      <c r="D31" s="8"/>
      <c r="E31" s="8"/>
      <c r="F31" s="8"/>
      <c r="G31" s="8"/>
      <c r="H31" s="8" t="s">
        <v>27</v>
      </c>
      <c r="I31" s="8" t="s">
        <v>27</v>
      </c>
      <c r="J31" s="8" t="s">
        <v>27</v>
      </c>
      <c r="K31" s="8"/>
      <c r="L31" s="8"/>
    </row>
    <row r="32" spans="1:12" x14ac:dyDescent="0.3">
      <c r="A32" s="2"/>
      <c r="B32" s="2"/>
      <c r="C32" s="2"/>
      <c r="D32" s="2"/>
      <c r="E32" s="2" t="s">
        <v>107</v>
      </c>
      <c r="F32" s="2"/>
      <c r="G32" s="2"/>
      <c r="H32" s="21">
        <f>SUM(H8:H30)</f>
        <v>3795690.71</v>
      </c>
      <c r="I32" s="21">
        <f>SUM(I8:I30)</f>
        <v>2737479.71</v>
      </c>
      <c r="J32" s="2"/>
      <c r="K32" s="2"/>
      <c r="L32" s="2"/>
    </row>
    <row r="33" spans="1:12" x14ac:dyDescent="0.3">
      <c r="A33" s="2"/>
      <c r="B33" s="8" t="s">
        <v>211</v>
      </c>
      <c r="C33" s="2"/>
      <c r="D33" s="8">
        <v>2020</v>
      </c>
      <c r="E33" s="2"/>
      <c r="F33" s="2"/>
      <c r="G33" s="2"/>
      <c r="H33" s="37">
        <v>29304.16</v>
      </c>
      <c r="I33" s="21">
        <v>0</v>
      </c>
      <c r="J33" s="2"/>
      <c r="K33" s="2"/>
      <c r="L33" s="2"/>
    </row>
    <row r="34" spans="1:12" x14ac:dyDescent="0.3">
      <c r="A34" s="2"/>
      <c r="B34" s="8" t="s">
        <v>212</v>
      </c>
      <c r="C34" s="2"/>
      <c r="D34" s="2">
        <v>2020</v>
      </c>
      <c r="E34" s="2"/>
      <c r="F34" s="2"/>
      <c r="G34" s="2"/>
      <c r="H34" s="37">
        <v>15833</v>
      </c>
      <c r="I34" s="21">
        <v>0</v>
      </c>
      <c r="J34" s="2"/>
      <c r="K34" s="2"/>
      <c r="L34" s="2"/>
    </row>
    <row r="35" spans="1:12" x14ac:dyDescent="0.3">
      <c r="A35" s="2"/>
      <c r="B35" s="8" t="s">
        <v>213</v>
      </c>
      <c r="C35" s="2"/>
      <c r="D35" s="2"/>
      <c r="E35" s="2"/>
      <c r="F35" s="2"/>
      <c r="G35" s="2"/>
      <c r="H35" s="21">
        <v>45137.16</v>
      </c>
      <c r="I35" s="21"/>
      <c r="J35" s="2"/>
      <c r="K35" s="2"/>
      <c r="L35" s="2"/>
    </row>
    <row r="36" spans="1:12" ht="27.6" x14ac:dyDescent="0.3">
      <c r="A36" s="2"/>
      <c r="B36" s="38" t="s">
        <v>209</v>
      </c>
      <c r="C36" s="2"/>
      <c r="D36" s="8">
        <v>2021</v>
      </c>
      <c r="E36" s="2"/>
      <c r="F36" s="2"/>
      <c r="G36" s="2"/>
      <c r="H36" s="37">
        <v>0</v>
      </c>
      <c r="I36" s="21">
        <v>0</v>
      </c>
      <c r="J36" s="2"/>
      <c r="K36" s="2"/>
      <c r="L36" s="2"/>
    </row>
    <row r="37" spans="1:12" ht="28.2" customHeight="1" x14ac:dyDescent="0.3">
      <c r="A37" s="2">
        <v>22</v>
      </c>
      <c r="B37" s="38" t="s">
        <v>203</v>
      </c>
      <c r="C37" s="2"/>
      <c r="D37" s="2"/>
      <c r="E37" s="2"/>
      <c r="F37" s="2"/>
      <c r="G37" s="2"/>
      <c r="H37" s="39">
        <v>151565</v>
      </c>
      <c r="I37" s="39">
        <v>151565</v>
      </c>
      <c r="J37" s="2"/>
      <c r="K37" s="2"/>
      <c r="L37" s="2"/>
    </row>
    <row r="38" spans="1:12" ht="24.6" customHeight="1" x14ac:dyDescent="0.3">
      <c r="A38" s="2">
        <v>23</v>
      </c>
      <c r="B38" s="38" t="s">
        <v>204</v>
      </c>
      <c r="C38" s="2"/>
      <c r="D38" s="2"/>
      <c r="E38" s="2"/>
      <c r="F38" s="2"/>
      <c r="G38" s="2"/>
      <c r="H38" s="39">
        <v>387500</v>
      </c>
      <c r="I38" s="39">
        <v>387500</v>
      </c>
      <c r="J38" s="2"/>
      <c r="K38" s="2"/>
      <c r="L38" s="2"/>
    </row>
    <row r="39" spans="1:12" ht="29.4" customHeight="1" x14ac:dyDescent="0.3">
      <c r="A39" s="2">
        <v>24</v>
      </c>
      <c r="B39" s="17" t="s">
        <v>205</v>
      </c>
      <c r="C39" s="2"/>
      <c r="D39" s="2">
        <v>2021</v>
      </c>
      <c r="E39" s="2"/>
      <c r="F39" s="2"/>
      <c r="G39" s="2"/>
      <c r="H39" s="39">
        <v>212618.84</v>
      </c>
      <c r="I39" s="39">
        <v>177377.07</v>
      </c>
      <c r="J39" s="2"/>
      <c r="K39" s="2"/>
      <c r="L39" s="2"/>
    </row>
    <row r="40" spans="1:12" ht="27" customHeight="1" x14ac:dyDescent="0.3">
      <c r="A40" s="2" t="s">
        <v>27</v>
      </c>
      <c r="B40" s="17" t="s">
        <v>206</v>
      </c>
      <c r="C40" s="2"/>
      <c r="D40" s="2">
        <v>2019</v>
      </c>
      <c r="E40" s="2"/>
      <c r="F40" s="2"/>
      <c r="G40" s="2"/>
      <c r="H40" s="39">
        <v>457314.03</v>
      </c>
      <c r="I40" s="39">
        <v>171451</v>
      </c>
      <c r="J40" s="2"/>
      <c r="K40" s="2"/>
      <c r="L40" s="2"/>
    </row>
    <row r="41" spans="1:12" ht="33" customHeight="1" x14ac:dyDescent="0.3">
      <c r="A41" s="2" t="s">
        <v>27</v>
      </c>
      <c r="B41" s="17" t="s">
        <v>214</v>
      </c>
      <c r="C41" s="2"/>
      <c r="D41" s="2">
        <v>2018</v>
      </c>
      <c r="E41" s="2"/>
      <c r="F41" s="2"/>
      <c r="G41" s="2"/>
      <c r="H41" s="39">
        <v>171427</v>
      </c>
      <c r="I41" s="39">
        <v>171427</v>
      </c>
      <c r="J41" s="2"/>
      <c r="K41" s="2"/>
      <c r="L41" s="2"/>
    </row>
    <row r="42" spans="1:12" ht="33" customHeight="1" x14ac:dyDescent="0.3">
      <c r="A42" s="2" t="s">
        <v>27</v>
      </c>
      <c r="B42" s="17" t="s">
        <v>290</v>
      </c>
      <c r="C42" s="2"/>
      <c r="D42" s="2">
        <v>2023</v>
      </c>
      <c r="E42" s="2"/>
      <c r="F42" s="2"/>
      <c r="G42" s="2"/>
      <c r="H42" s="39">
        <v>3135097</v>
      </c>
      <c r="I42" s="39"/>
      <c r="J42" s="2"/>
      <c r="K42" s="2"/>
      <c r="L42" s="2"/>
    </row>
    <row r="43" spans="1:12" ht="33" customHeight="1" x14ac:dyDescent="0.3">
      <c r="A43" s="2" t="s">
        <v>27</v>
      </c>
      <c r="B43" s="17" t="s">
        <v>291</v>
      </c>
      <c r="C43" s="2"/>
      <c r="D43" s="2">
        <v>2023</v>
      </c>
      <c r="E43" s="2"/>
      <c r="F43" s="2"/>
      <c r="G43" s="2"/>
      <c r="H43" s="39">
        <v>633052.37</v>
      </c>
      <c r="I43" s="39"/>
      <c r="J43" s="2"/>
      <c r="K43" s="2"/>
      <c r="L43" s="2"/>
    </row>
    <row r="44" spans="1:12" ht="33" customHeight="1" x14ac:dyDescent="0.3">
      <c r="A44" s="2"/>
      <c r="B44" s="17" t="s">
        <v>291</v>
      </c>
      <c r="C44" s="2"/>
      <c r="D44" s="2">
        <v>2023</v>
      </c>
      <c r="E44" s="2"/>
      <c r="F44" s="2"/>
      <c r="G44" s="2"/>
      <c r="H44" s="39">
        <v>3313502.67</v>
      </c>
      <c r="I44" s="39"/>
      <c r="J44" s="2"/>
      <c r="K44" s="2"/>
      <c r="L44" s="2"/>
    </row>
    <row r="45" spans="1:12" ht="21" customHeight="1" x14ac:dyDescent="0.3">
      <c r="A45" s="2"/>
      <c r="B45" s="17" t="s">
        <v>207</v>
      </c>
      <c r="C45" s="2"/>
      <c r="D45" s="2"/>
      <c r="E45" s="2"/>
      <c r="F45" s="2"/>
      <c r="G45" s="2"/>
      <c r="H45" s="39">
        <v>9686</v>
      </c>
      <c r="I45" s="39">
        <v>9686</v>
      </c>
      <c r="J45" s="2"/>
      <c r="K45" s="2"/>
      <c r="L45" s="2"/>
    </row>
    <row r="46" spans="1:12" ht="21" customHeight="1" x14ac:dyDescent="0.3">
      <c r="A46" s="2"/>
      <c r="B46" s="17" t="s">
        <v>208</v>
      </c>
      <c r="C46" s="2"/>
      <c r="D46" s="2"/>
      <c r="E46" s="2"/>
      <c r="F46" s="2"/>
      <c r="G46" s="2"/>
      <c r="H46" s="39">
        <v>8756</v>
      </c>
      <c r="I46" s="39">
        <v>8756</v>
      </c>
      <c r="J46" s="2"/>
      <c r="K46" s="2"/>
      <c r="L46" s="2"/>
    </row>
    <row r="47" spans="1:12" ht="21" customHeight="1" x14ac:dyDescent="0.3">
      <c r="A47" s="2"/>
      <c r="B47" s="17" t="s">
        <v>107</v>
      </c>
      <c r="C47" s="2"/>
      <c r="D47" s="2"/>
      <c r="E47" s="2"/>
      <c r="F47" s="2"/>
      <c r="G47" s="2"/>
      <c r="H47" s="21">
        <f>SUM(H36:H46)</f>
        <v>8480518.9100000001</v>
      </c>
      <c r="I47" s="21">
        <f>SUM(I36:I46)</f>
        <v>1077762.07</v>
      </c>
      <c r="J47" s="2"/>
      <c r="K47" s="2"/>
      <c r="L47" s="2"/>
    </row>
    <row r="48" spans="1:12" ht="28.2" customHeight="1" x14ac:dyDescent="0.3">
      <c r="A48" s="2"/>
      <c r="B48" s="17" t="s">
        <v>210</v>
      </c>
      <c r="C48" s="2"/>
      <c r="D48" s="2"/>
      <c r="E48" s="2"/>
      <c r="F48" s="2"/>
      <c r="G48" s="2"/>
      <c r="H48" s="21">
        <f>H32+H47+H35</f>
        <v>12321346.780000001</v>
      </c>
      <c r="I48" s="21">
        <f>I32+I47</f>
        <v>3815241.7800000003</v>
      </c>
      <c r="J48" s="2"/>
      <c r="K48" s="2"/>
      <c r="L48" s="2"/>
    </row>
    <row r="49" spans="1:12" ht="25.8" customHeight="1" x14ac:dyDescent="0.3">
      <c r="A49" s="5"/>
      <c r="B49" s="61" t="s">
        <v>180</v>
      </c>
      <c r="C49" s="62"/>
      <c r="D49" s="62"/>
      <c r="E49" s="62"/>
      <c r="F49" s="62"/>
      <c r="G49" s="63"/>
      <c r="H49" s="23" t="s">
        <v>292</v>
      </c>
      <c r="I49" s="24"/>
      <c r="J49" s="24"/>
      <c r="K49" s="24"/>
      <c r="L49" s="25"/>
    </row>
  </sheetData>
  <mergeCells count="17">
    <mergeCell ref="B49:G49"/>
    <mergeCell ref="G4:G7"/>
    <mergeCell ref="H4:H7"/>
    <mergeCell ref="I4:I7"/>
    <mergeCell ref="J4:J7"/>
    <mergeCell ref="K4:K7"/>
    <mergeCell ref="L4:L7"/>
    <mergeCell ref="B1:E1"/>
    <mergeCell ref="F1:L1"/>
    <mergeCell ref="B2:L2"/>
    <mergeCell ref="B3:L3"/>
    <mergeCell ref="F4:F7"/>
    <mergeCell ref="A4:A7"/>
    <mergeCell ref="B4:B7"/>
    <mergeCell ref="C4:C7"/>
    <mergeCell ref="D4:D7"/>
    <mergeCell ref="E4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25" workbookViewId="0">
      <selection activeCell="E20" sqref="E20"/>
    </sheetView>
  </sheetViews>
  <sheetFormatPr defaultRowHeight="14.4" x14ac:dyDescent="0.3"/>
  <cols>
    <col min="1" max="1" width="6.109375" style="11" customWidth="1"/>
    <col min="2" max="2" width="19.109375" customWidth="1"/>
    <col min="3" max="3" width="3.88671875" customWidth="1"/>
    <col min="4" max="4" width="5.5546875" customWidth="1"/>
    <col min="5" max="5" width="10.6640625" customWidth="1"/>
    <col min="6" max="6" width="13.88671875" customWidth="1"/>
    <col min="7" max="7" width="12" customWidth="1"/>
    <col min="8" max="8" width="5" customWidth="1"/>
    <col min="9" max="9" width="7.6640625" customWidth="1"/>
    <col min="10" max="10" width="8.109375" customWidth="1"/>
    <col min="11" max="11" width="7.109375" customWidth="1"/>
    <col min="12" max="12" width="10.6640625" customWidth="1"/>
    <col min="14" max="14" width="10.6640625" customWidth="1"/>
  </cols>
  <sheetData>
    <row r="1" spans="1:19" ht="48" customHeight="1" x14ac:dyDescent="0.3">
      <c r="B1" s="65" t="s">
        <v>111</v>
      </c>
      <c r="C1" s="65"/>
      <c r="D1" s="65"/>
      <c r="E1" s="65"/>
      <c r="F1" s="66" t="s">
        <v>112</v>
      </c>
      <c r="G1" s="66"/>
      <c r="H1" s="66"/>
      <c r="I1" s="66"/>
      <c r="J1" s="66"/>
      <c r="K1" s="66"/>
      <c r="L1" s="66"/>
      <c r="M1" s="66"/>
      <c r="N1" s="66"/>
    </row>
    <row r="2" spans="1:19" ht="24" customHeight="1" x14ac:dyDescent="0.3">
      <c r="B2" s="67" t="s">
        <v>295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9" ht="24" customHeight="1" x14ac:dyDescent="0.3">
      <c r="B3" s="68" t="s">
        <v>113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9" ht="24.75" customHeight="1" x14ac:dyDescent="0.3">
      <c r="A4" s="53" t="s">
        <v>0</v>
      </c>
      <c r="B4" s="53" t="s">
        <v>1</v>
      </c>
      <c r="C4" s="54" t="s">
        <v>2</v>
      </c>
      <c r="D4" s="54" t="s">
        <v>28</v>
      </c>
      <c r="E4" s="54" t="s">
        <v>97</v>
      </c>
      <c r="F4" s="70" t="s">
        <v>110</v>
      </c>
      <c r="G4" s="54" t="s">
        <v>29</v>
      </c>
      <c r="H4" s="54" t="s">
        <v>30</v>
      </c>
      <c r="I4" s="54" t="s">
        <v>31</v>
      </c>
      <c r="J4" s="54" t="s">
        <v>32</v>
      </c>
      <c r="K4" s="54" t="s">
        <v>33</v>
      </c>
      <c r="L4" s="54" t="s">
        <v>108</v>
      </c>
      <c r="M4" s="54" t="s">
        <v>109</v>
      </c>
      <c r="N4" s="54" t="s">
        <v>34</v>
      </c>
    </row>
    <row r="5" spans="1:19" x14ac:dyDescent="0.3">
      <c r="A5" s="53"/>
      <c r="B5" s="53"/>
      <c r="C5" s="54"/>
      <c r="D5" s="54"/>
      <c r="E5" s="54"/>
      <c r="F5" s="71"/>
      <c r="G5" s="54"/>
      <c r="H5" s="54"/>
      <c r="I5" s="54"/>
      <c r="J5" s="54"/>
      <c r="K5" s="54"/>
      <c r="L5" s="54"/>
      <c r="M5" s="54"/>
      <c r="N5" s="54"/>
    </row>
    <row r="6" spans="1:19" x14ac:dyDescent="0.3">
      <c r="A6" s="53"/>
      <c r="B6" s="53"/>
      <c r="C6" s="54"/>
      <c r="D6" s="54"/>
      <c r="E6" s="54"/>
      <c r="F6" s="71"/>
      <c r="G6" s="54"/>
      <c r="H6" s="54"/>
      <c r="I6" s="54"/>
      <c r="J6" s="54"/>
      <c r="K6" s="54"/>
      <c r="L6" s="54"/>
      <c r="M6" s="54"/>
      <c r="N6" s="54"/>
    </row>
    <row r="7" spans="1:19" ht="43.5" customHeight="1" x14ac:dyDescent="0.3">
      <c r="A7" s="53"/>
      <c r="B7" s="53"/>
      <c r="C7" s="54"/>
      <c r="D7" s="54"/>
      <c r="E7" s="54"/>
      <c r="F7" s="72"/>
      <c r="G7" s="54"/>
      <c r="H7" s="54"/>
      <c r="I7" s="54"/>
      <c r="J7" s="54"/>
      <c r="K7" s="54"/>
      <c r="L7" s="54"/>
      <c r="M7" s="54"/>
      <c r="N7" s="54"/>
    </row>
    <row r="8" spans="1:19" ht="30.75" customHeight="1" x14ac:dyDescent="0.3">
      <c r="A8" s="36">
        <v>1</v>
      </c>
      <c r="B8" s="12" t="s">
        <v>96</v>
      </c>
      <c r="C8" s="12"/>
      <c r="D8" s="12">
        <v>1969</v>
      </c>
      <c r="E8" s="12" t="s">
        <v>98</v>
      </c>
      <c r="F8" s="12" t="s">
        <v>188</v>
      </c>
      <c r="G8" s="12" t="s">
        <v>140</v>
      </c>
      <c r="H8" s="12">
        <v>1</v>
      </c>
      <c r="I8" s="12"/>
      <c r="J8" s="12"/>
      <c r="K8" s="12"/>
      <c r="L8" s="28" t="s">
        <v>190</v>
      </c>
      <c r="M8" s="35">
        <v>89795.36</v>
      </c>
      <c r="N8" s="6" t="s">
        <v>189</v>
      </c>
    </row>
    <row r="9" spans="1:19" ht="33" customHeight="1" x14ac:dyDescent="0.3">
      <c r="A9" s="14">
        <v>2</v>
      </c>
      <c r="B9" s="7" t="s">
        <v>35</v>
      </c>
      <c r="C9" s="8" t="s">
        <v>10</v>
      </c>
      <c r="D9" s="8">
        <v>1960</v>
      </c>
      <c r="E9" s="8" t="s">
        <v>263</v>
      </c>
      <c r="F9" s="8"/>
      <c r="G9" s="7"/>
      <c r="H9" s="8">
        <v>1</v>
      </c>
      <c r="I9" s="8">
        <v>3050</v>
      </c>
      <c r="J9" s="8">
        <v>2368</v>
      </c>
      <c r="K9" s="8">
        <v>682</v>
      </c>
      <c r="L9" s="7" t="s">
        <v>47</v>
      </c>
      <c r="M9" s="5"/>
      <c r="N9" s="5"/>
    </row>
    <row r="10" spans="1:19" ht="34.5" customHeight="1" x14ac:dyDescent="0.3">
      <c r="A10" s="14">
        <v>3</v>
      </c>
      <c r="B10" s="7" t="s">
        <v>36</v>
      </c>
      <c r="C10" s="8" t="s">
        <v>10</v>
      </c>
      <c r="D10" s="8">
        <v>1960</v>
      </c>
      <c r="E10" s="7" t="s">
        <v>262</v>
      </c>
      <c r="F10" s="8"/>
      <c r="G10" s="7"/>
      <c r="H10" s="8">
        <v>1</v>
      </c>
      <c r="I10" s="8">
        <v>6000</v>
      </c>
      <c r="J10" s="8">
        <v>6000</v>
      </c>
      <c r="K10" s="8">
        <v>0</v>
      </c>
      <c r="L10" s="7" t="s">
        <v>47</v>
      </c>
      <c r="M10" s="5"/>
      <c r="N10" s="5"/>
    </row>
    <row r="11" spans="1:19" ht="38.25" customHeight="1" x14ac:dyDescent="0.3">
      <c r="A11" s="14">
        <v>4</v>
      </c>
      <c r="B11" s="7" t="s">
        <v>151</v>
      </c>
      <c r="C11" s="8"/>
      <c r="D11" s="8">
        <v>1862</v>
      </c>
      <c r="E11" s="8" t="s">
        <v>175</v>
      </c>
      <c r="F11" s="8" t="s">
        <v>149</v>
      </c>
      <c r="G11" s="12" t="s">
        <v>150</v>
      </c>
      <c r="H11" s="8">
        <v>1</v>
      </c>
      <c r="I11" s="8">
        <v>335340</v>
      </c>
      <c r="J11" s="8">
        <v>335340</v>
      </c>
      <c r="K11" s="8">
        <v>0</v>
      </c>
      <c r="L11" s="19">
        <v>43097</v>
      </c>
      <c r="M11" s="5">
        <v>113007.69</v>
      </c>
      <c r="N11" s="5"/>
      <c r="O11" s="10"/>
    </row>
    <row r="12" spans="1:19" ht="40.799999999999997" x14ac:dyDescent="0.3">
      <c r="A12" s="14">
        <v>5</v>
      </c>
      <c r="B12" s="7" t="s">
        <v>37</v>
      </c>
      <c r="C12" s="8" t="s">
        <v>10</v>
      </c>
      <c r="D12" s="8">
        <v>1969</v>
      </c>
      <c r="E12" s="8" t="s">
        <v>65</v>
      </c>
      <c r="F12" s="8" t="s">
        <v>199</v>
      </c>
      <c r="G12" s="7" t="s">
        <v>141</v>
      </c>
      <c r="H12" s="8">
        <v>1</v>
      </c>
      <c r="I12" s="8">
        <v>19283</v>
      </c>
      <c r="J12" s="8">
        <v>10550</v>
      </c>
      <c r="K12" s="8">
        <f>I12-J12</f>
        <v>8733</v>
      </c>
      <c r="L12" s="19">
        <v>40611</v>
      </c>
      <c r="M12" s="31">
        <v>980960.81</v>
      </c>
      <c r="N12" s="5" t="s">
        <v>142</v>
      </c>
    </row>
    <row r="13" spans="1:19" ht="20.399999999999999" x14ac:dyDescent="0.3">
      <c r="A13" s="14">
        <v>6</v>
      </c>
      <c r="B13" s="7" t="s">
        <v>40</v>
      </c>
      <c r="C13" s="8" t="s">
        <v>10</v>
      </c>
      <c r="D13" s="8">
        <v>1969</v>
      </c>
      <c r="E13" s="8" t="s">
        <v>103</v>
      </c>
      <c r="F13" s="8" t="s">
        <v>148</v>
      </c>
      <c r="G13" s="7" t="s">
        <v>39</v>
      </c>
      <c r="H13" s="8">
        <v>1</v>
      </c>
      <c r="I13" s="8">
        <v>141635</v>
      </c>
      <c r="J13" s="8">
        <v>92063</v>
      </c>
      <c r="K13" s="8">
        <v>49572</v>
      </c>
      <c r="L13" s="19">
        <v>42734</v>
      </c>
      <c r="M13" s="5">
        <v>61477</v>
      </c>
      <c r="N13" s="5" t="s">
        <v>142</v>
      </c>
    </row>
    <row r="14" spans="1:19" ht="40.799999999999997" x14ac:dyDescent="0.3">
      <c r="A14" s="14">
        <v>7</v>
      </c>
      <c r="B14" s="7" t="s">
        <v>41</v>
      </c>
      <c r="C14" s="8"/>
      <c r="D14" s="8">
        <v>1960</v>
      </c>
      <c r="E14" s="26" t="s">
        <v>93</v>
      </c>
      <c r="F14" s="8" t="s">
        <v>181</v>
      </c>
      <c r="G14" s="7" t="s">
        <v>94</v>
      </c>
      <c r="H14" s="8">
        <v>1</v>
      </c>
      <c r="I14" s="8">
        <v>790</v>
      </c>
      <c r="J14" s="8">
        <v>194.8</v>
      </c>
      <c r="K14" s="8">
        <v>595.20000000000005</v>
      </c>
      <c r="L14" s="6" t="s">
        <v>95</v>
      </c>
      <c r="M14" s="5">
        <v>508482</v>
      </c>
      <c r="N14" s="5"/>
      <c r="S14" t="s">
        <v>27</v>
      </c>
    </row>
    <row r="15" spans="1:19" ht="20.399999999999999" x14ac:dyDescent="0.3">
      <c r="A15" s="14">
        <v>8</v>
      </c>
      <c r="B15" s="7" t="s">
        <v>42</v>
      </c>
      <c r="C15" s="8"/>
      <c r="D15" s="8">
        <v>1958</v>
      </c>
      <c r="E15" s="8" t="s">
        <v>100</v>
      </c>
      <c r="F15" s="8"/>
      <c r="G15" s="7" t="s">
        <v>144</v>
      </c>
      <c r="H15" s="8">
        <v>1</v>
      </c>
      <c r="I15" s="8">
        <v>238521</v>
      </c>
      <c r="J15" s="8">
        <v>238521</v>
      </c>
      <c r="K15" s="8">
        <v>0</v>
      </c>
      <c r="L15" s="19">
        <v>40745</v>
      </c>
      <c r="M15" s="5">
        <v>4713176</v>
      </c>
      <c r="N15" s="5" t="s">
        <v>143</v>
      </c>
    </row>
    <row r="16" spans="1:19" x14ac:dyDescent="0.3">
      <c r="A16" s="14">
        <v>9</v>
      </c>
      <c r="B16" s="7" t="s">
        <v>43</v>
      </c>
      <c r="C16" s="8"/>
      <c r="D16" s="8">
        <v>1959</v>
      </c>
      <c r="E16" s="8" t="s">
        <v>99</v>
      </c>
      <c r="F16" s="8"/>
      <c r="G16" s="7">
        <v>66.2</v>
      </c>
      <c r="H16" s="8"/>
      <c r="I16" s="8">
        <v>13078</v>
      </c>
      <c r="J16" s="8">
        <v>13078</v>
      </c>
      <c r="K16" s="8">
        <v>0</v>
      </c>
      <c r="L16" s="19">
        <v>40745</v>
      </c>
      <c r="M16" s="5">
        <v>182536</v>
      </c>
      <c r="N16" s="5" t="s">
        <v>143</v>
      </c>
    </row>
    <row r="17" spans="1:14" ht="20.399999999999999" x14ac:dyDescent="0.3">
      <c r="A17" s="14">
        <v>10</v>
      </c>
      <c r="B17" s="7" t="s">
        <v>105</v>
      </c>
      <c r="C17" s="8"/>
      <c r="D17" s="8"/>
      <c r="E17" s="8" t="s">
        <v>104</v>
      </c>
      <c r="F17" s="7" t="s">
        <v>198</v>
      </c>
      <c r="G17" s="7" t="s">
        <v>106</v>
      </c>
      <c r="H17" s="8"/>
      <c r="I17" s="8">
        <v>47628</v>
      </c>
      <c r="J17" s="8">
        <v>47628</v>
      </c>
      <c r="K17" s="8">
        <v>0</v>
      </c>
      <c r="L17" s="6"/>
      <c r="M17" s="5">
        <v>66687.070000000007</v>
      </c>
      <c r="N17" s="5"/>
    </row>
    <row r="18" spans="1:14" ht="40.799999999999997" x14ac:dyDescent="0.3">
      <c r="A18" s="14">
        <v>11</v>
      </c>
      <c r="B18" s="7" t="s">
        <v>89</v>
      </c>
      <c r="C18" s="8"/>
      <c r="D18" s="8"/>
      <c r="E18" s="8" t="s">
        <v>90</v>
      </c>
      <c r="F18" s="8"/>
      <c r="G18" s="7" t="s">
        <v>91</v>
      </c>
      <c r="H18" s="8"/>
      <c r="I18" s="8">
        <v>820764</v>
      </c>
      <c r="J18" s="8">
        <v>820764</v>
      </c>
      <c r="K18" s="8">
        <v>0</v>
      </c>
      <c r="L18" s="6" t="s">
        <v>92</v>
      </c>
      <c r="M18" s="5"/>
      <c r="N18" s="5"/>
    </row>
    <row r="19" spans="1:14" ht="30.6" x14ac:dyDescent="0.3">
      <c r="A19" s="14">
        <v>12</v>
      </c>
      <c r="B19" s="7" t="s">
        <v>44</v>
      </c>
      <c r="C19" s="8"/>
      <c r="D19" s="8">
        <v>1959</v>
      </c>
      <c r="E19" s="8" t="s">
        <v>45</v>
      </c>
      <c r="F19" s="8"/>
      <c r="G19" s="7" t="s">
        <v>46</v>
      </c>
      <c r="H19" s="8">
        <v>1</v>
      </c>
      <c r="I19" s="8">
        <v>289390</v>
      </c>
      <c r="J19" s="8">
        <v>185610</v>
      </c>
      <c r="K19" s="8">
        <v>103780</v>
      </c>
      <c r="L19" s="7" t="s">
        <v>47</v>
      </c>
      <c r="M19" s="5"/>
      <c r="N19" s="5"/>
    </row>
    <row r="20" spans="1:14" x14ac:dyDescent="0.3">
      <c r="A20" s="14"/>
      <c r="B20" s="7" t="s">
        <v>48</v>
      </c>
      <c r="C20" s="8"/>
      <c r="D20" s="8"/>
      <c r="E20" s="8"/>
      <c r="F20" s="8"/>
      <c r="G20" s="7"/>
      <c r="H20" s="8"/>
      <c r="I20" s="8" t="s">
        <v>27</v>
      </c>
      <c r="J20" s="8"/>
      <c r="K20" s="8"/>
      <c r="L20" s="6"/>
      <c r="M20" s="5"/>
      <c r="N20" s="5"/>
    </row>
    <row r="21" spans="1:14" ht="23.25" customHeight="1" x14ac:dyDescent="0.3">
      <c r="A21" s="14">
        <v>13</v>
      </c>
      <c r="B21" s="8" t="s">
        <v>11</v>
      </c>
      <c r="C21" s="8" t="s">
        <v>9</v>
      </c>
      <c r="D21" s="8">
        <v>1960</v>
      </c>
      <c r="E21" s="8" t="s">
        <v>49</v>
      </c>
      <c r="F21" s="8"/>
      <c r="G21" s="7" t="s">
        <v>52</v>
      </c>
      <c r="H21" s="8">
        <v>1020</v>
      </c>
      <c r="I21" s="8">
        <v>394819</v>
      </c>
      <c r="J21" s="8">
        <v>394819</v>
      </c>
      <c r="K21" s="8">
        <v>0</v>
      </c>
      <c r="L21" s="6"/>
      <c r="M21" s="5"/>
      <c r="N21" s="5"/>
    </row>
    <row r="22" spans="1:14" ht="20.399999999999999" x14ac:dyDescent="0.3">
      <c r="A22" s="14">
        <v>14</v>
      </c>
      <c r="B22" s="8" t="s">
        <v>12</v>
      </c>
      <c r="C22" s="8" t="s">
        <v>9</v>
      </c>
      <c r="D22" s="8"/>
      <c r="E22" s="8" t="s">
        <v>49</v>
      </c>
      <c r="F22" s="8"/>
      <c r="G22" s="7" t="s">
        <v>231</v>
      </c>
      <c r="H22" s="8">
        <v>1005</v>
      </c>
      <c r="I22" s="8">
        <v>49171</v>
      </c>
      <c r="J22" s="8">
        <v>49171</v>
      </c>
      <c r="K22" s="8">
        <v>0</v>
      </c>
      <c r="L22" s="6"/>
      <c r="M22" s="5"/>
      <c r="N22" s="5"/>
    </row>
    <row r="23" spans="1:14" ht="20.399999999999999" x14ac:dyDescent="0.3">
      <c r="A23" s="14">
        <v>15</v>
      </c>
      <c r="B23" s="8" t="s">
        <v>16</v>
      </c>
      <c r="C23" s="8"/>
      <c r="D23" s="8"/>
      <c r="E23" s="8" t="s">
        <v>49</v>
      </c>
      <c r="F23" s="8"/>
      <c r="G23" s="7" t="s">
        <v>232</v>
      </c>
      <c r="H23" s="8">
        <v>614</v>
      </c>
      <c r="I23" s="8">
        <v>47566</v>
      </c>
      <c r="J23" s="8">
        <v>47566</v>
      </c>
      <c r="K23" s="8">
        <v>0</v>
      </c>
      <c r="L23" s="6"/>
      <c r="M23" s="5"/>
      <c r="N23" s="5"/>
    </row>
    <row r="24" spans="1:14" ht="20.399999999999999" x14ac:dyDescent="0.3">
      <c r="A24" s="14">
        <v>16</v>
      </c>
      <c r="B24" s="8" t="s">
        <v>13</v>
      </c>
      <c r="C24" s="8"/>
      <c r="D24" s="8"/>
      <c r="E24" s="8" t="s">
        <v>49</v>
      </c>
      <c r="F24" s="8"/>
      <c r="G24" s="7" t="s">
        <v>233</v>
      </c>
      <c r="H24" s="8">
        <v>1065</v>
      </c>
      <c r="I24" s="8">
        <v>370049</v>
      </c>
      <c r="J24" s="8">
        <v>370049</v>
      </c>
      <c r="K24" s="8">
        <v>0</v>
      </c>
      <c r="L24" s="6"/>
      <c r="M24" s="5"/>
      <c r="N24" s="5"/>
    </row>
    <row r="25" spans="1:14" ht="20.399999999999999" x14ac:dyDescent="0.3">
      <c r="A25" s="14">
        <v>17</v>
      </c>
      <c r="B25" s="8" t="s">
        <v>14</v>
      </c>
      <c r="C25" s="8"/>
      <c r="D25" s="8"/>
      <c r="E25" s="8" t="s">
        <v>49</v>
      </c>
      <c r="F25" s="8"/>
      <c r="G25" s="7" t="s">
        <v>234</v>
      </c>
      <c r="H25" s="8">
        <v>1014</v>
      </c>
      <c r="I25" s="8">
        <v>335044</v>
      </c>
      <c r="J25" s="8">
        <v>335044</v>
      </c>
      <c r="K25" s="8">
        <v>0</v>
      </c>
      <c r="L25" s="6"/>
      <c r="M25" s="5"/>
      <c r="N25" s="5"/>
    </row>
    <row r="26" spans="1:14" ht="20.399999999999999" x14ac:dyDescent="0.3">
      <c r="A26" s="14">
        <v>18</v>
      </c>
      <c r="B26" s="8" t="s">
        <v>15</v>
      </c>
      <c r="C26" s="8"/>
      <c r="D26" s="8"/>
      <c r="E26" s="8" t="s">
        <v>49</v>
      </c>
      <c r="F26" s="8"/>
      <c r="G26" s="7" t="s">
        <v>235</v>
      </c>
      <c r="H26" s="8">
        <v>842</v>
      </c>
      <c r="I26" s="8">
        <v>151688</v>
      </c>
      <c r="J26" s="8">
        <v>151688</v>
      </c>
      <c r="K26" s="8">
        <v>0</v>
      </c>
      <c r="L26" s="6"/>
      <c r="M26" s="5"/>
      <c r="N26" s="5"/>
    </row>
    <row r="27" spans="1:14" ht="20.399999999999999" x14ac:dyDescent="0.3">
      <c r="A27" s="14">
        <v>19</v>
      </c>
      <c r="B27" s="8" t="s">
        <v>17</v>
      </c>
      <c r="C27" s="8"/>
      <c r="D27" s="8"/>
      <c r="E27" s="8" t="s">
        <v>49</v>
      </c>
      <c r="F27" s="8"/>
      <c r="G27" s="7" t="s">
        <v>236</v>
      </c>
      <c r="H27" s="8">
        <v>307</v>
      </c>
      <c r="I27" s="8">
        <v>72927</v>
      </c>
      <c r="J27" s="8">
        <v>72927</v>
      </c>
      <c r="K27" s="8">
        <v>0</v>
      </c>
      <c r="L27" s="6"/>
      <c r="M27" s="5"/>
      <c r="N27" s="5"/>
    </row>
    <row r="28" spans="1:14" ht="20.399999999999999" x14ac:dyDescent="0.3">
      <c r="A28" s="14">
        <v>20</v>
      </c>
      <c r="B28" s="8" t="s">
        <v>18</v>
      </c>
      <c r="C28" s="8"/>
      <c r="D28" s="8"/>
      <c r="E28" s="8" t="s">
        <v>49</v>
      </c>
      <c r="F28" s="8"/>
      <c r="G28" s="7" t="s">
        <v>237</v>
      </c>
      <c r="H28" s="8">
        <v>638</v>
      </c>
      <c r="I28" s="8">
        <v>201278</v>
      </c>
      <c r="J28" s="8">
        <v>201278</v>
      </c>
      <c r="K28" s="8">
        <v>0</v>
      </c>
      <c r="L28" s="6"/>
      <c r="M28" s="5"/>
      <c r="N28" s="5"/>
    </row>
    <row r="29" spans="1:14" ht="20.399999999999999" x14ac:dyDescent="0.3">
      <c r="A29" s="14">
        <v>21</v>
      </c>
      <c r="B29" s="8" t="s">
        <v>19</v>
      </c>
      <c r="C29" s="8"/>
      <c r="D29" s="8"/>
      <c r="E29" s="8" t="s">
        <v>49</v>
      </c>
      <c r="F29" s="8"/>
      <c r="G29" s="7" t="s">
        <v>238</v>
      </c>
      <c r="H29" s="8">
        <v>391</v>
      </c>
      <c r="I29" s="8">
        <v>58341</v>
      </c>
      <c r="J29" s="8">
        <v>58341</v>
      </c>
      <c r="K29" s="8">
        <v>0</v>
      </c>
      <c r="L29" s="6"/>
      <c r="M29" s="5"/>
      <c r="N29" s="5"/>
    </row>
    <row r="30" spans="1:14" ht="20.399999999999999" x14ac:dyDescent="0.3">
      <c r="A30" s="14">
        <v>22</v>
      </c>
      <c r="B30" s="8" t="s">
        <v>20</v>
      </c>
      <c r="C30" s="8"/>
      <c r="D30" s="8"/>
      <c r="E30" s="8" t="s">
        <v>49</v>
      </c>
      <c r="F30" s="8"/>
      <c r="G30" s="7" t="s">
        <v>239</v>
      </c>
      <c r="H30" s="8">
        <v>563</v>
      </c>
      <c r="I30" s="8">
        <v>65342</v>
      </c>
      <c r="J30" s="8">
        <v>65342</v>
      </c>
      <c r="K30" s="8">
        <v>0</v>
      </c>
      <c r="L30" s="6"/>
      <c r="M30" s="5"/>
      <c r="N30" s="5"/>
    </row>
    <row r="31" spans="1:14" ht="20.399999999999999" x14ac:dyDescent="0.3">
      <c r="A31" s="14">
        <v>23</v>
      </c>
      <c r="B31" s="8" t="s">
        <v>21</v>
      </c>
      <c r="C31" s="8"/>
      <c r="D31" s="8"/>
      <c r="E31" s="8" t="s">
        <v>49</v>
      </c>
      <c r="F31" s="8"/>
      <c r="G31" s="7" t="s">
        <v>240</v>
      </c>
      <c r="H31" s="8">
        <v>99</v>
      </c>
      <c r="I31" s="8">
        <v>28891</v>
      </c>
      <c r="J31" s="8">
        <v>28891</v>
      </c>
      <c r="K31" s="8">
        <v>0</v>
      </c>
      <c r="L31" s="6"/>
      <c r="M31" s="5"/>
      <c r="N31" s="5"/>
    </row>
    <row r="32" spans="1:14" ht="24.75" customHeight="1" x14ac:dyDescent="0.3">
      <c r="A32" s="14">
        <v>24</v>
      </c>
      <c r="B32" s="8" t="s">
        <v>22</v>
      </c>
      <c r="C32" s="8"/>
      <c r="D32" s="8"/>
      <c r="E32" s="8" t="s">
        <v>49</v>
      </c>
      <c r="F32" s="8"/>
      <c r="G32" s="7" t="s">
        <v>241</v>
      </c>
      <c r="H32" s="8">
        <v>1034</v>
      </c>
      <c r="I32" s="8">
        <v>250868</v>
      </c>
      <c r="J32" s="8">
        <v>250868</v>
      </c>
      <c r="K32" s="8">
        <v>0</v>
      </c>
      <c r="L32" s="6"/>
      <c r="M32" s="5"/>
      <c r="N32" s="5"/>
    </row>
    <row r="33" spans="1:14" ht="20.399999999999999" x14ac:dyDescent="0.3">
      <c r="A33" s="14">
        <v>25</v>
      </c>
      <c r="B33" s="8" t="s">
        <v>23</v>
      </c>
      <c r="C33" s="8"/>
      <c r="D33" s="8"/>
      <c r="E33" s="8" t="s">
        <v>49</v>
      </c>
      <c r="F33" s="8"/>
      <c r="G33" s="7" t="s">
        <v>242</v>
      </c>
      <c r="H33" s="8">
        <v>1233</v>
      </c>
      <c r="I33" s="8">
        <v>121350</v>
      </c>
      <c r="J33" s="8">
        <v>121350</v>
      </c>
      <c r="K33" s="8">
        <v>0</v>
      </c>
      <c r="L33" s="6"/>
      <c r="M33" s="5"/>
      <c r="N33" s="5"/>
    </row>
    <row r="34" spans="1:14" ht="20.399999999999999" x14ac:dyDescent="0.3">
      <c r="A34" s="14">
        <v>26</v>
      </c>
      <c r="B34" s="8" t="s">
        <v>24</v>
      </c>
      <c r="C34" s="8"/>
      <c r="D34" s="8"/>
      <c r="E34" s="8" t="s">
        <v>49</v>
      </c>
      <c r="F34" s="8"/>
      <c r="G34" s="7" t="s">
        <v>243</v>
      </c>
      <c r="H34" s="8">
        <v>191</v>
      </c>
      <c r="I34" s="8">
        <v>58341</v>
      </c>
      <c r="J34" s="8">
        <v>58341</v>
      </c>
      <c r="K34" s="8">
        <v>0</v>
      </c>
      <c r="L34" s="6"/>
      <c r="M34" s="5"/>
      <c r="N34" s="5"/>
    </row>
    <row r="35" spans="1:14" ht="20.399999999999999" x14ac:dyDescent="0.3">
      <c r="A35" s="14">
        <v>27</v>
      </c>
      <c r="B35" s="8" t="s">
        <v>25</v>
      </c>
      <c r="C35" s="8"/>
      <c r="D35" s="8"/>
      <c r="E35" s="8" t="s">
        <v>49</v>
      </c>
      <c r="F35" s="8"/>
      <c r="G35" s="7" t="s">
        <v>244</v>
      </c>
      <c r="H35" s="8">
        <v>2051</v>
      </c>
      <c r="I35" s="8">
        <v>91888</v>
      </c>
      <c r="J35" s="8">
        <v>91888</v>
      </c>
      <c r="K35" s="8">
        <v>0</v>
      </c>
      <c r="L35" s="6"/>
      <c r="M35" s="5"/>
      <c r="N35" s="5"/>
    </row>
    <row r="36" spans="1:14" ht="20.399999999999999" x14ac:dyDescent="0.3">
      <c r="A36" s="14">
        <v>28</v>
      </c>
      <c r="B36" s="8" t="s">
        <v>26</v>
      </c>
      <c r="C36" s="8"/>
      <c r="D36" s="8"/>
      <c r="E36" s="8" t="s">
        <v>49</v>
      </c>
      <c r="F36" s="8"/>
      <c r="G36" s="7" t="s">
        <v>245</v>
      </c>
      <c r="H36" s="8">
        <v>846</v>
      </c>
      <c r="I36" s="8">
        <v>204195</v>
      </c>
      <c r="J36" s="8">
        <v>204195</v>
      </c>
      <c r="K36" s="8">
        <v>0</v>
      </c>
      <c r="L36" s="6"/>
      <c r="M36" s="5"/>
      <c r="N36" s="5"/>
    </row>
    <row r="37" spans="1:14" ht="20.399999999999999" x14ac:dyDescent="0.3">
      <c r="A37" s="14">
        <v>29</v>
      </c>
      <c r="B37" s="7" t="s">
        <v>50</v>
      </c>
      <c r="C37" s="8"/>
      <c r="D37" s="8"/>
      <c r="E37" s="8" t="s">
        <v>49</v>
      </c>
      <c r="F37" s="8"/>
      <c r="G37" s="7" t="s">
        <v>246</v>
      </c>
      <c r="H37" s="8">
        <v>253</v>
      </c>
      <c r="I37" s="8">
        <v>0</v>
      </c>
      <c r="J37" s="8">
        <v>0</v>
      </c>
      <c r="K37" s="8"/>
      <c r="L37" s="6"/>
      <c r="M37" s="5"/>
      <c r="N37" s="5"/>
    </row>
    <row r="38" spans="1:14" ht="20.399999999999999" x14ac:dyDescent="0.3">
      <c r="A38" s="14">
        <v>30</v>
      </c>
      <c r="B38" s="7" t="s">
        <v>38</v>
      </c>
      <c r="C38" s="8"/>
      <c r="D38" s="8"/>
      <c r="E38" s="8" t="s">
        <v>49</v>
      </c>
      <c r="F38" s="8"/>
      <c r="G38" s="7" t="s">
        <v>247</v>
      </c>
      <c r="H38" s="8">
        <v>513</v>
      </c>
      <c r="I38" s="8">
        <v>0</v>
      </c>
      <c r="J38" s="8">
        <v>0</v>
      </c>
      <c r="K38" s="8"/>
      <c r="L38" s="6"/>
      <c r="M38" s="5"/>
      <c r="N38" s="5"/>
    </row>
    <row r="39" spans="1:14" ht="20.399999999999999" x14ac:dyDescent="0.3">
      <c r="A39" s="14">
        <v>31</v>
      </c>
      <c r="B39" s="7" t="s">
        <v>51</v>
      </c>
      <c r="C39" s="8"/>
      <c r="D39" s="8"/>
      <c r="E39" s="8" t="s">
        <v>49</v>
      </c>
      <c r="F39" s="8"/>
      <c r="G39" s="7" t="s">
        <v>248</v>
      </c>
      <c r="H39" s="8">
        <v>301</v>
      </c>
      <c r="I39" s="8">
        <v>0</v>
      </c>
      <c r="J39" s="8">
        <v>0</v>
      </c>
      <c r="K39" s="8"/>
      <c r="L39" s="6"/>
      <c r="M39" s="5"/>
      <c r="N39" s="5"/>
    </row>
    <row r="40" spans="1:14" x14ac:dyDescent="0.3">
      <c r="A40" s="14"/>
      <c r="B40" s="7" t="s">
        <v>251</v>
      </c>
      <c r="C40" s="8"/>
      <c r="D40" s="8"/>
      <c r="E40" s="8" t="s">
        <v>49</v>
      </c>
      <c r="F40" s="8"/>
      <c r="G40" s="7"/>
      <c r="H40" s="8">
        <v>64018</v>
      </c>
      <c r="I40" s="8">
        <v>0</v>
      </c>
      <c r="J40" s="8">
        <v>0</v>
      </c>
      <c r="K40" s="8"/>
      <c r="L40" s="6"/>
      <c r="M40" s="5"/>
      <c r="N40" s="5"/>
    </row>
    <row r="41" spans="1:14" ht="20.399999999999999" x14ac:dyDescent="0.3">
      <c r="A41" s="14">
        <v>32</v>
      </c>
      <c r="B41" s="7" t="s">
        <v>53</v>
      </c>
      <c r="C41" s="8"/>
      <c r="D41" s="8"/>
      <c r="E41" s="8" t="s">
        <v>54</v>
      </c>
      <c r="F41" s="8"/>
      <c r="G41" s="7" t="s">
        <v>249</v>
      </c>
      <c r="H41" s="8">
        <v>6952</v>
      </c>
      <c r="I41" s="8">
        <v>5875329</v>
      </c>
      <c r="J41" s="8">
        <v>5875329</v>
      </c>
      <c r="K41" s="8"/>
      <c r="L41" s="6" t="s">
        <v>56</v>
      </c>
      <c r="M41" s="5"/>
      <c r="N41" s="5"/>
    </row>
    <row r="42" spans="1:14" ht="20.399999999999999" x14ac:dyDescent="0.3">
      <c r="A42" s="14">
        <v>33</v>
      </c>
      <c r="B42" s="7" t="s">
        <v>57</v>
      </c>
      <c r="C42" s="8"/>
      <c r="D42" s="8"/>
      <c r="E42" s="8" t="s">
        <v>55</v>
      </c>
      <c r="F42" s="8"/>
      <c r="G42" s="7" t="s">
        <v>250</v>
      </c>
      <c r="H42" s="8">
        <v>22931</v>
      </c>
      <c r="I42" s="8">
        <v>14997701</v>
      </c>
      <c r="J42" s="8">
        <v>14997701</v>
      </c>
      <c r="K42" s="8"/>
      <c r="L42" s="6" t="s">
        <v>56</v>
      </c>
      <c r="M42" s="5"/>
      <c r="N42" s="5"/>
    </row>
    <row r="43" spans="1:14" ht="61.2" x14ac:dyDescent="0.3">
      <c r="A43" s="14">
        <v>34</v>
      </c>
      <c r="B43" s="6" t="s">
        <v>58</v>
      </c>
      <c r="C43" s="5" t="s">
        <v>10</v>
      </c>
      <c r="D43" s="5"/>
      <c r="E43" s="5" t="s">
        <v>55</v>
      </c>
      <c r="F43" s="5"/>
      <c r="G43" s="6"/>
      <c r="H43" s="5">
        <v>1</v>
      </c>
      <c r="I43" s="5">
        <v>141167</v>
      </c>
      <c r="J43" s="5">
        <v>141167</v>
      </c>
      <c r="K43" s="5"/>
      <c r="L43" s="6" t="s">
        <v>59</v>
      </c>
      <c r="M43" s="5"/>
      <c r="N43" s="5"/>
    </row>
    <row r="44" spans="1:14" ht="61.2" x14ac:dyDescent="0.3">
      <c r="A44" s="14">
        <v>35</v>
      </c>
      <c r="B44" s="7" t="s">
        <v>230</v>
      </c>
      <c r="C44" s="8" t="s">
        <v>27</v>
      </c>
      <c r="D44" s="8">
        <v>1967</v>
      </c>
      <c r="E44" s="8" t="s">
        <v>193</v>
      </c>
      <c r="F44" s="8" t="s">
        <v>191</v>
      </c>
      <c r="G44" s="7" t="s">
        <v>285</v>
      </c>
      <c r="H44" s="8">
        <v>1</v>
      </c>
      <c r="I44" s="8">
        <v>304703</v>
      </c>
      <c r="J44" s="8">
        <v>304703</v>
      </c>
      <c r="K44" s="8"/>
      <c r="L44" s="7" t="s">
        <v>192</v>
      </c>
      <c r="M44" s="5"/>
      <c r="N44" s="5"/>
    </row>
    <row r="45" spans="1:14" ht="20.399999999999999" x14ac:dyDescent="0.3">
      <c r="A45" s="14">
        <v>36</v>
      </c>
      <c r="B45" s="8" t="s">
        <v>4</v>
      </c>
      <c r="C45" s="8" t="s">
        <v>67</v>
      </c>
      <c r="D45" s="8">
        <v>1980</v>
      </c>
      <c r="E45" s="8" t="s">
        <v>5</v>
      </c>
      <c r="F45" s="8"/>
      <c r="G45" s="7" t="s">
        <v>68</v>
      </c>
      <c r="H45" s="8">
        <v>8</v>
      </c>
      <c r="I45" s="8">
        <v>608448</v>
      </c>
      <c r="J45" s="8">
        <v>37247</v>
      </c>
      <c r="K45" s="8">
        <f>I45-J45</f>
        <v>571201</v>
      </c>
      <c r="L45" s="7"/>
      <c r="M45" s="6" t="s">
        <v>254</v>
      </c>
      <c r="N45" s="6" t="s">
        <v>221</v>
      </c>
    </row>
    <row r="46" spans="1:14" x14ac:dyDescent="0.3">
      <c r="A46" s="14">
        <v>37</v>
      </c>
      <c r="B46" s="8" t="s">
        <v>6</v>
      </c>
      <c r="C46" s="8" t="s">
        <v>67</v>
      </c>
      <c r="D46" s="8">
        <v>1910</v>
      </c>
      <c r="E46" s="8" t="s">
        <v>7</v>
      </c>
      <c r="F46" s="8"/>
      <c r="G46" s="7"/>
      <c r="H46" s="8">
        <v>25642</v>
      </c>
      <c r="I46" s="8">
        <v>721167</v>
      </c>
      <c r="J46" s="8">
        <v>421894</v>
      </c>
      <c r="K46" s="8">
        <f>I46-J46</f>
        <v>299273</v>
      </c>
      <c r="L46" s="7"/>
      <c r="M46" s="5">
        <v>505404.58</v>
      </c>
      <c r="N46" s="6"/>
    </row>
    <row r="47" spans="1:14" x14ac:dyDescent="0.3">
      <c r="A47" s="14">
        <v>38</v>
      </c>
      <c r="B47" s="8" t="s">
        <v>6</v>
      </c>
      <c r="C47" s="8" t="s">
        <v>67</v>
      </c>
      <c r="D47" s="8">
        <v>1980</v>
      </c>
      <c r="E47" s="8" t="s">
        <v>3</v>
      </c>
      <c r="F47" s="8"/>
      <c r="G47" s="7"/>
      <c r="H47" s="8">
        <v>13805</v>
      </c>
      <c r="I47" s="8">
        <v>67477</v>
      </c>
      <c r="J47" s="8">
        <v>67477</v>
      </c>
      <c r="K47" s="8"/>
      <c r="L47" s="7"/>
      <c r="M47" s="5">
        <v>384469.25</v>
      </c>
      <c r="N47" s="6"/>
    </row>
    <row r="48" spans="1:14" x14ac:dyDescent="0.3">
      <c r="A48" s="14">
        <v>39</v>
      </c>
      <c r="B48" s="8" t="s">
        <v>6</v>
      </c>
      <c r="C48" s="8" t="s">
        <v>67</v>
      </c>
      <c r="D48" s="8">
        <v>1980</v>
      </c>
      <c r="E48" s="8" t="s">
        <v>8</v>
      </c>
      <c r="F48" s="8"/>
      <c r="G48" s="7"/>
      <c r="H48" s="8">
        <v>1885</v>
      </c>
      <c r="I48" s="8">
        <v>3107</v>
      </c>
      <c r="J48" s="8">
        <v>3107</v>
      </c>
      <c r="K48" s="8"/>
      <c r="L48" s="7"/>
      <c r="M48" s="5"/>
      <c r="N48" s="6"/>
    </row>
    <row r="49" spans="1:14" ht="20.399999999999999" x14ac:dyDescent="0.3">
      <c r="A49" s="14">
        <v>40</v>
      </c>
      <c r="B49" s="6" t="s">
        <v>69</v>
      </c>
      <c r="C49" s="5" t="s">
        <v>67</v>
      </c>
      <c r="D49" s="5">
        <v>2007</v>
      </c>
      <c r="E49" s="5" t="s">
        <v>7</v>
      </c>
      <c r="F49" s="5"/>
      <c r="G49" s="6"/>
      <c r="H49" s="5">
        <v>24900</v>
      </c>
      <c r="I49" s="5">
        <v>5595</v>
      </c>
      <c r="J49" s="5">
        <v>5595</v>
      </c>
      <c r="K49" s="5">
        <v>0</v>
      </c>
      <c r="L49" s="6"/>
      <c r="M49" s="5"/>
      <c r="N49" s="6"/>
    </row>
    <row r="50" spans="1:14" x14ac:dyDescent="0.3">
      <c r="A50" s="13">
        <v>41</v>
      </c>
      <c r="B50" s="8" t="s">
        <v>72</v>
      </c>
      <c r="C50" s="8"/>
      <c r="D50" s="8">
        <v>2004</v>
      </c>
      <c r="E50" s="8" t="s">
        <v>75</v>
      </c>
      <c r="F50" s="8"/>
      <c r="G50" s="7"/>
      <c r="H50" s="8">
        <v>1</v>
      </c>
      <c r="I50" s="8">
        <v>254000</v>
      </c>
      <c r="J50" s="8">
        <v>50820</v>
      </c>
      <c r="K50" s="8">
        <v>203180</v>
      </c>
      <c r="L50" s="8"/>
      <c r="M50" s="8"/>
      <c r="N50" s="7"/>
    </row>
    <row r="51" spans="1:14" x14ac:dyDescent="0.3">
      <c r="A51" s="13">
        <v>42</v>
      </c>
      <c r="B51" s="8" t="s">
        <v>73</v>
      </c>
      <c r="C51" s="8"/>
      <c r="D51" s="8">
        <v>1960</v>
      </c>
      <c r="E51" s="8" t="s">
        <v>101</v>
      </c>
      <c r="F51" s="8" t="s">
        <v>147</v>
      </c>
      <c r="G51" s="7" t="s">
        <v>102</v>
      </c>
      <c r="H51" s="8">
        <v>1</v>
      </c>
      <c r="I51" s="8">
        <v>8188</v>
      </c>
      <c r="J51" s="8">
        <v>8188</v>
      </c>
      <c r="K51" s="8"/>
      <c r="L51" s="20">
        <v>41264</v>
      </c>
      <c r="M51" s="8"/>
      <c r="N51" s="8"/>
    </row>
    <row r="52" spans="1:14" x14ac:dyDescent="0.3">
      <c r="A52" s="14"/>
      <c r="B52" s="5"/>
      <c r="C52" s="5"/>
      <c r="D52" s="5"/>
      <c r="E52" s="5"/>
      <c r="F52" s="5"/>
      <c r="G52" s="5"/>
      <c r="H52" s="5"/>
      <c r="I52" s="5" t="s">
        <v>27</v>
      </c>
      <c r="J52" s="5"/>
      <c r="K52" s="5"/>
      <c r="L52" s="5"/>
      <c r="M52" s="5"/>
      <c r="N52" s="5"/>
    </row>
    <row r="53" spans="1:14" x14ac:dyDescent="0.3">
      <c r="G53" s="22" t="s">
        <v>107</v>
      </c>
      <c r="H53" s="22"/>
      <c r="I53" s="27">
        <f>SUM(I9:I51)</f>
        <v>27404119</v>
      </c>
      <c r="J53" s="27">
        <f>SUM(J9:J51)</f>
        <v>26167102.800000001</v>
      </c>
    </row>
    <row r="54" spans="1:14" x14ac:dyDescent="0.3">
      <c r="B54" s="34" t="s">
        <v>252</v>
      </c>
      <c r="G54" s="22" t="s">
        <v>253</v>
      </c>
      <c r="H54" s="22"/>
      <c r="I54" s="27"/>
      <c r="J54" s="27"/>
    </row>
    <row r="55" spans="1:14" ht="27.6" customHeight="1" x14ac:dyDescent="0.3">
      <c r="E55" s="64" t="s">
        <v>27</v>
      </c>
      <c r="F55" s="64"/>
    </row>
    <row r="56" spans="1:14" x14ac:dyDescent="0.3">
      <c r="M56" s="10" t="s">
        <v>27</v>
      </c>
    </row>
  </sheetData>
  <mergeCells count="19">
    <mergeCell ref="A4:A7"/>
    <mergeCell ref="B4:B7"/>
    <mergeCell ref="C4:C7"/>
    <mergeCell ref="D4:D7"/>
    <mergeCell ref="E4:E7"/>
    <mergeCell ref="K4:K7"/>
    <mergeCell ref="L4:L7"/>
    <mergeCell ref="B1:E1"/>
    <mergeCell ref="F1:N1"/>
    <mergeCell ref="B2:N2"/>
    <mergeCell ref="B3:N3"/>
    <mergeCell ref="F4:F7"/>
    <mergeCell ref="M4:M7"/>
    <mergeCell ref="N4:N7"/>
    <mergeCell ref="E55:F55"/>
    <mergeCell ref="G4:G7"/>
    <mergeCell ref="H4:H7"/>
    <mergeCell ref="I4:I7"/>
    <mergeCell ref="J4:J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workbookViewId="0">
      <selection activeCell="S9" sqref="S9"/>
    </sheetView>
  </sheetViews>
  <sheetFormatPr defaultRowHeight="14.4" x14ac:dyDescent="0.3"/>
  <cols>
    <col min="1" max="1" width="3.5546875" customWidth="1"/>
    <col min="2" max="2" width="17.5546875" customWidth="1"/>
    <col min="3" max="3" width="20.109375" customWidth="1"/>
    <col min="4" max="4" width="16.33203125" style="15" customWidth="1"/>
    <col min="5" max="5" width="8.77734375" customWidth="1"/>
    <col min="6" max="6" width="16.44140625" customWidth="1"/>
    <col min="7" max="7" width="10.21875" customWidth="1"/>
    <col min="8" max="8" width="10.6640625" customWidth="1"/>
    <col min="9" max="9" width="12.5546875" customWidth="1"/>
  </cols>
  <sheetData>
    <row r="2" spans="1:10" x14ac:dyDescent="0.3">
      <c r="D2" s="15" t="s">
        <v>27</v>
      </c>
    </row>
    <row r="3" spans="1:10" ht="27" customHeight="1" x14ac:dyDescent="0.3">
      <c r="A3" s="2"/>
      <c r="B3" s="2"/>
      <c r="C3" s="73" t="s">
        <v>270</v>
      </c>
      <c r="D3" s="73"/>
      <c r="E3" s="73"/>
      <c r="F3" s="73"/>
      <c r="G3" s="73"/>
      <c r="H3" s="2" t="s">
        <v>296</v>
      </c>
      <c r="I3" s="30">
        <v>45292</v>
      </c>
    </row>
    <row r="4" spans="1:10" ht="18" x14ac:dyDescent="0.35">
      <c r="C4" s="74" t="s">
        <v>271</v>
      </c>
      <c r="D4" s="74"/>
      <c r="E4" s="74"/>
      <c r="F4" s="74"/>
      <c r="G4" s="74"/>
      <c r="H4" s="15"/>
    </row>
    <row r="5" spans="1:10" ht="15" customHeight="1" x14ac:dyDescent="0.3">
      <c r="A5" s="2"/>
      <c r="B5" s="2"/>
      <c r="C5" s="73" t="s">
        <v>272</v>
      </c>
      <c r="D5" s="73"/>
      <c r="E5" s="73"/>
      <c r="F5" s="73"/>
      <c r="G5" s="73"/>
      <c r="H5" s="17"/>
      <c r="I5" s="43"/>
      <c r="J5" s="2"/>
    </row>
    <row r="6" spans="1:10" ht="57" customHeight="1" x14ac:dyDescent="0.3">
      <c r="A6" s="2" t="s">
        <v>27</v>
      </c>
      <c r="B6" s="2"/>
      <c r="C6" s="17" t="s">
        <v>97</v>
      </c>
      <c r="D6" s="17" t="s">
        <v>115</v>
      </c>
      <c r="E6" s="2" t="s">
        <v>116</v>
      </c>
      <c r="F6" s="2" t="s">
        <v>117</v>
      </c>
      <c r="G6" s="17" t="s">
        <v>109</v>
      </c>
      <c r="H6" s="17" t="s">
        <v>118</v>
      </c>
      <c r="I6" s="44" t="s">
        <v>34</v>
      </c>
      <c r="J6" s="17" t="s">
        <v>284</v>
      </c>
    </row>
    <row r="7" spans="1:10" ht="43.2" x14ac:dyDescent="0.3">
      <c r="A7" s="2">
        <v>1</v>
      </c>
      <c r="B7" s="2" t="s">
        <v>119</v>
      </c>
      <c r="C7" s="17" t="s">
        <v>120</v>
      </c>
      <c r="D7" s="17" t="s">
        <v>121</v>
      </c>
      <c r="E7" s="17">
        <v>2110</v>
      </c>
      <c r="F7" s="2" t="s">
        <v>122</v>
      </c>
      <c r="G7" s="2">
        <v>751961.8</v>
      </c>
      <c r="H7" s="17"/>
      <c r="I7" s="44"/>
      <c r="J7" s="2">
        <v>731854</v>
      </c>
    </row>
    <row r="8" spans="1:10" ht="43.2" x14ac:dyDescent="0.3">
      <c r="A8" s="2">
        <v>2</v>
      </c>
      <c r="B8" s="2" t="s">
        <v>119</v>
      </c>
      <c r="C8" s="17" t="s">
        <v>123</v>
      </c>
      <c r="D8" s="17" t="s">
        <v>124</v>
      </c>
      <c r="E8" s="17">
        <v>11239</v>
      </c>
      <c r="F8" s="2" t="s">
        <v>125</v>
      </c>
      <c r="G8" s="2">
        <v>2635882.67</v>
      </c>
      <c r="H8" s="17"/>
      <c r="I8" s="45"/>
      <c r="J8" s="2">
        <v>1215498</v>
      </c>
    </row>
    <row r="9" spans="1:10" ht="63" customHeight="1" x14ac:dyDescent="0.3">
      <c r="A9" s="2">
        <v>3</v>
      </c>
      <c r="B9" s="2" t="s">
        <v>119</v>
      </c>
      <c r="C9" s="17" t="s">
        <v>126</v>
      </c>
      <c r="D9" s="17" t="s">
        <v>127</v>
      </c>
      <c r="E9" s="17">
        <v>2098</v>
      </c>
      <c r="F9" s="2" t="s">
        <v>128</v>
      </c>
      <c r="G9" s="2">
        <v>343589.46</v>
      </c>
      <c r="H9" s="17" t="s">
        <v>27</v>
      </c>
      <c r="I9" s="46" t="s">
        <v>267</v>
      </c>
      <c r="J9" s="2">
        <v>408879</v>
      </c>
    </row>
    <row r="10" spans="1:10" ht="43.2" x14ac:dyDescent="0.3">
      <c r="A10" s="2" t="s">
        <v>27</v>
      </c>
      <c r="B10" s="29" t="s">
        <v>119</v>
      </c>
      <c r="C10" s="40" t="s">
        <v>129</v>
      </c>
      <c r="D10" s="40" t="s">
        <v>130</v>
      </c>
      <c r="E10" s="40">
        <v>11479</v>
      </c>
      <c r="F10" s="29" t="s">
        <v>131</v>
      </c>
      <c r="G10" s="29">
        <v>0</v>
      </c>
      <c r="H10" s="40"/>
      <c r="I10" s="47" t="s">
        <v>219</v>
      </c>
      <c r="J10" s="2"/>
    </row>
    <row r="11" spans="1:10" ht="43.2" x14ac:dyDescent="0.3">
      <c r="A11" s="2">
        <v>4</v>
      </c>
      <c r="B11" s="2" t="s">
        <v>119</v>
      </c>
      <c r="C11" s="17" t="s">
        <v>268</v>
      </c>
      <c r="D11" s="17" t="s">
        <v>283</v>
      </c>
      <c r="E11" s="17">
        <v>2372</v>
      </c>
      <c r="F11" s="2" t="s">
        <v>132</v>
      </c>
      <c r="G11" s="2">
        <v>388462.44</v>
      </c>
      <c r="H11" s="17" t="s">
        <v>27</v>
      </c>
      <c r="I11" s="48">
        <v>43188</v>
      </c>
      <c r="J11" s="2">
        <v>462279</v>
      </c>
    </row>
    <row r="12" spans="1:10" ht="57.6" x14ac:dyDescent="0.3">
      <c r="A12" s="2">
        <v>5</v>
      </c>
      <c r="B12" s="17" t="s">
        <v>133</v>
      </c>
      <c r="C12" s="17"/>
      <c r="D12" s="17" t="s">
        <v>145</v>
      </c>
      <c r="E12" s="17">
        <v>7294997</v>
      </c>
      <c r="F12" s="2" t="s">
        <v>134</v>
      </c>
      <c r="G12" s="41">
        <v>17872742.649999999</v>
      </c>
      <c r="H12" s="17" t="s">
        <v>220</v>
      </c>
      <c r="I12" s="43" t="s">
        <v>135</v>
      </c>
      <c r="J12" s="2"/>
    </row>
    <row r="13" spans="1:10" ht="57.6" x14ac:dyDescent="0.3">
      <c r="A13" s="2">
        <v>6</v>
      </c>
      <c r="B13" s="17" t="s">
        <v>133</v>
      </c>
      <c r="C13" s="17"/>
      <c r="D13" s="17" t="s">
        <v>146</v>
      </c>
      <c r="E13" s="17">
        <v>418000</v>
      </c>
      <c r="F13" s="2" t="s">
        <v>136</v>
      </c>
      <c r="G13" s="3">
        <v>250800</v>
      </c>
      <c r="H13" s="17">
        <v>0</v>
      </c>
      <c r="I13" s="43" t="s">
        <v>135</v>
      </c>
      <c r="J13" s="2"/>
    </row>
    <row r="14" spans="1:10" x14ac:dyDescent="0.3">
      <c r="A14" s="2">
        <v>7</v>
      </c>
      <c r="B14" s="2" t="s">
        <v>119</v>
      </c>
      <c r="C14" s="17" t="s">
        <v>137</v>
      </c>
      <c r="D14" s="17"/>
      <c r="E14" s="17"/>
      <c r="F14" s="2"/>
      <c r="G14" s="2"/>
      <c r="H14" s="17">
        <v>148.91999999999999</v>
      </c>
      <c r="I14" s="43"/>
      <c r="J14" s="2"/>
    </row>
    <row r="15" spans="1:10" ht="57.6" x14ac:dyDescent="0.3">
      <c r="A15" s="2">
        <v>8</v>
      </c>
      <c r="B15" s="2" t="s">
        <v>119</v>
      </c>
      <c r="C15" s="17" t="s">
        <v>138</v>
      </c>
      <c r="D15" s="17"/>
      <c r="E15" s="17">
        <v>683</v>
      </c>
      <c r="F15" t="s">
        <v>27</v>
      </c>
      <c r="G15" s="2"/>
      <c r="H15" s="17">
        <v>160183.99</v>
      </c>
      <c r="I15" s="46" t="s">
        <v>139</v>
      </c>
      <c r="J15" s="2"/>
    </row>
    <row r="16" spans="1:10" x14ac:dyDescent="0.3">
      <c r="A16" s="2"/>
      <c r="B16" s="17"/>
      <c r="C16" s="17"/>
      <c r="D16" s="17">
        <f>E7+E8+E9+E11</f>
        <v>17819</v>
      </c>
      <c r="E16" s="17">
        <f>E7+E8+E9+E10+E11+E12+E13+E15</f>
        <v>7742978</v>
      </c>
      <c r="F16" s="2"/>
      <c r="G16" s="2"/>
      <c r="H16" s="17"/>
      <c r="I16" s="43"/>
      <c r="J16" s="2"/>
    </row>
    <row r="17" spans="1:10" ht="23.4" customHeight="1" x14ac:dyDescent="0.3">
      <c r="A17" s="21"/>
      <c r="B17" s="33"/>
      <c r="C17" s="33"/>
      <c r="D17" s="33"/>
      <c r="E17" s="33"/>
      <c r="F17" s="21"/>
      <c r="G17" s="21">
        <f>G7+G8+G9+G10+G11+G12+G13</f>
        <v>22243439.02</v>
      </c>
      <c r="H17" s="33">
        <f>H14+H15</f>
        <v>160332.91</v>
      </c>
      <c r="I17" s="43"/>
      <c r="J17" s="2"/>
    </row>
    <row r="18" spans="1:10" ht="23.4" customHeight="1" x14ac:dyDescent="0.3">
      <c r="A18" s="21"/>
      <c r="B18" s="33"/>
      <c r="C18" s="33"/>
      <c r="D18" s="75" t="s">
        <v>273</v>
      </c>
      <c r="E18" s="76"/>
      <c r="F18" s="77"/>
      <c r="G18" s="21"/>
      <c r="H18" s="33"/>
      <c r="I18" s="49"/>
      <c r="J18" s="2"/>
    </row>
    <row r="19" spans="1:10" ht="36" x14ac:dyDescent="0.3">
      <c r="A19" s="2">
        <v>1</v>
      </c>
      <c r="B19" s="2" t="s">
        <v>119</v>
      </c>
      <c r="C19" s="17" t="s">
        <v>156</v>
      </c>
      <c r="D19" s="17" t="s">
        <v>159</v>
      </c>
      <c r="E19" s="17">
        <v>1667</v>
      </c>
      <c r="F19" s="2" t="s">
        <v>157</v>
      </c>
      <c r="G19" s="2">
        <v>112439.15</v>
      </c>
      <c r="H19" s="17" t="s">
        <v>27</v>
      </c>
      <c r="I19" s="45" t="s">
        <v>158</v>
      </c>
      <c r="J19" s="2">
        <v>123709</v>
      </c>
    </row>
    <row r="20" spans="1:10" ht="43.2" x14ac:dyDescent="0.3">
      <c r="A20" s="2">
        <v>2</v>
      </c>
      <c r="B20" s="2" t="s">
        <v>119</v>
      </c>
      <c r="C20" s="17" t="s">
        <v>282</v>
      </c>
      <c r="D20" s="17" t="s">
        <v>155</v>
      </c>
      <c r="E20" s="17">
        <v>25642</v>
      </c>
      <c r="F20" s="2" t="s">
        <v>154</v>
      </c>
      <c r="G20" s="2">
        <v>525404.57999999996</v>
      </c>
      <c r="H20" s="17" t="s">
        <v>27</v>
      </c>
      <c r="I20" s="46" t="s">
        <v>264</v>
      </c>
      <c r="J20" s="2">
        <v>1429542</v>
      </c>
    </row>
    <row r="21" spans="1:10" ht="57.6" x14ac:dyDescent="0.3">
      <c r="A21" s="2">
        <v>3</v>
      </c>
      <c r="B21" s="2" t="s">
        <v>119</v>
      </c>
      <c r="C21" s="17" t="s">
        <v>281</v>
      </c>
      <c r="D21" s="17" t="s">
        <v>153</v>
      </c>
      <c r="E21" s="17">
        <v>13805</v>
      </c>
      <c r="F21" s="17" t="s">
        <v>152</v>
      </c>
      <c r="G21" s="2">
        <v>384469.25</v>
      </c>
      <c r="H21" s="17" t="s">
        <v>27</v>
      </c>
      <c r="I21" s="46" t="s">
        <v>265</v>
      </c>
      <c r="J21" s="2">
        <v>889594</v>
      </c>
    </row>
    <row r="22" spans="1:10" ht="57.6" x14ac:dyDescent="0.3">
      <c r="A22" s="2">
        <v>4</v>
      </c>
      <c r="B22" s="2" t="s">
        <v>119</v>
      </c>
      <c r="C22" s="17" t="s">
        <v>280</v>
      </c>
      <c r="D22" s="17" t="s">
        <v>164</v>
      </c>
      <c r="E22" s="17">
        <v>2225</v>
      </c>
      <c r="F22" s="2" t="s">
        <v>165</v>
      </c>
      <c r="G22" s="2">
        <v>521829.25</v>
      </c>
      <c r="H22" s="17" t="s">
        <v>27</v>
      </c>
      <c r="I22" s="50" t="s">
        <v>166</v>
      </c>
      <c r="J22" s="2">
        <v>771741</v>
      </c>
    </row>
    <row r="23" spans="1:10" ht="43.2" x14ac:dyDescent="0.3">
      <c r="A23" s="2">
        <v>5</v>
      </c>
      <c r="B23" s="2" t="s">
        <v>119</v>
      </c>
      <c r="C23" s="17" t="s">
        <v>279</v>
      </c>
      <c r="D23" s="17" t="s">
        <v>167</v>
      </c>
      <c r="E23" s="17">
        <v>1158</v>
      </c>
      <c r="F23" s="2" t="s">
        <v>168</v>
      </c>
      <c r="G23" s="2">
        <v>43112.34</v>
      </c>
      <c r="H23" s="17" t="s">
        <v>27</v>
      </c>
      <c r="I23" s="50" t="s">
        <v>169</v>
      </c>
      <c r="J23" s="2">
        <v>145491</v>
      </c>
    </row>
    <row r="24" spans="1:10" ht="43.2" x14ac:dyDescent="0.3">
      <c r="A24" s="2">
        <v>6</v>
      </c>
      <c r="B24" s="2" t="s">
        <v>119</v>
      </c>
      <c r="C24" s="17" t="s">
        <v>170</v>
      </c>
      <c r="D24" s="17" t="s">
        <v>171</v>
      </c>
      <c r="E24" s="17">
        <v>501</v>
      </c>
      <c r="F24" s="2" t="s">
        <v>178</v>
      </c>
      <c r="G24" s="2">
        <v>33792.449999999997</v>
      </c>
      <c r="H24" s="17" t="s">
        <v>27</v>
      </c>
      <c r="I24" s="46" t="s">
        <v>278</v>
      </c>
      <c r="J24" s="2">
        <v>43236</v>
      </c>
    </row>
    <row r="25" spans="1:10" ht="57.6" x14ac:dyDescent="0.3">
      <c r="A25" s="2">
        <v>7</v>
      </c>
      <c r="B25" s="2" t="s">
        <v>119</v>
      </c>
      <c r="C25" s="17" t="s">
        <v>176</v>
      </c>
      <c r="D25" s="17" t="s">
        <v>177</v>
      </c>
      <c r="E25" s="17">
        <v>3165</v>
      </c>
      <c r="F25" s="2" t="s">
        <v>179</v>
      </c>
      <c r="G25" s="2">
        <v>148280.25</v>
      </c>
      <c r="H25" s="17" t="s">
        <v>27</v>
      </c>
      <c r="I25" s="46" t="s">
        <v>266</v>
      </c>
      <c r="J25" s="2">
        <v>1066035</v>
      </c>
    </row>
    <row r="26" spans="1:10" x14ac:dyDescent="0.3">
      <c r="A26" s="2"/>
      <c r="B26" s="17" t="s">
        <v>107</v>
      </c>
      <c r="C26" s="17"/>
      <c r="D26" s="17"/>
      <c r="E26" s="17">
        <f>E19+E20+E21+E22+E23+E24+E25</f>
        <v>48163</v>
      </c>
      <c r="F26" s="2"/>
      <c r="G26" s="21">
        <f>G19+G20+G21+G22+G23+G24+G25</f>
        <v>1769327.27</v>
      </c>
      <c r="H26" s="17"/>
      <c r="I26" s="43"/>
      <c r="J26" s="2"/>
    </row>
    <row r="27" spans="1:10" ht="25.2" customHeight="1" x14ac:dyDescent="0.3">
      <c r="F27" s="22" t="s">
        <v>202</v>
      </c>
      <c r="G27" s="22" t="s">
        <v>27</v>
      </c>
      <c r="H27" s="15"/>
      <c r="J27" s="2"/>
    </row>
    <row r="28" spans="1:10" ht="39" customHeight="1" x14ac:dyDescent="0.3">
      <c r="A28" s="2">
        <v>1</v>
      </c>
      <c r="B28" s="2" t="s">
        <v>119</v>
      </c>
      <c r="C28" s="17" t="s">
        <v>195</v>
      </c>
      <c r="D28" s="42">
        <v>44482</v>
      </c>
      <c r="E28" s="2">
        <v>10526</v>
      </c>
      <c r="F28" s="32" t="s">
        <v>196</v>
      </c>
      <c r="G28" s="2">
        <v>2769601</v>
      </c>
      <c r="H28" s="18" t="s">
        <v>27</v>
      </c>
      <c r="I28" s="44" t="s">
        <v>269</v>
      </c>
      <c r="J28" s="2">
        <v>2769601</v>
      </c>
    </row>
    <row r="29" spans="1:10" ht="65.400000000000006" customHeight="1" x14ac:dyDescent="0.3">
      <c r="A29" s="2">
        <v>2</v>
      </c>
      <c r="B29" s="2" t="s">
        <v>119</v>
      </c>
      <c r="C29" s="17" t="s">
        <v>197</v>
      </c>
      <c r="D29" s="17"/>
      <c r="E29" s="2">
        <v>952</v>
      </c>
      <c r="F29" s="32" t="s">
        <v>194</v>
      </c>
      <c r="G29" s="2">
        <v>8996</v>
      </c>
      <c r="H29" s="17"/>
      <c r="I29" s="48">
        <v>44497</v>
      </c>
      <c r="J29" s="2">
        <v>8996</v>
      </c>
    </row>
    <row r="30" spans="1:10" ht="58.8" customHeight="1" x14ac:dyDescent="0.3">
      <c r="A30" s="2">
        <v>5</v>
      </c>
      <c r="B30" s="2" t="s">
        <v>119</v>
      </c>
      <c r="C30" s="17" t="s">
        <v>201</v>
      </c>
      <c r="D30" s="17"/>
      <c r="E30" s="2">
        <v>2820</v>
      </c>
      <c r="F30" s="2" t="s">
        <v>200</v>
      </c>
      <c r="G30" s="2">
        <v>661374.6</v>
      </c>
      <c r="H30" s="17" t="s">
        <v>27</v>
      </c>
      <c r="I30" s="48">
        <v>43963</v>
      </c>
      <c r="J30" s="2">
        <v>549590</v>
      </c>
    </row>
    <row r="31" spans="1:10" ht="77.400000000000006" customHeight="1" x14ac:dyDescent="0.3">
      <c r="A31" s="2">
        <v>6</v>
      </c>
      <c r="B31" s="2" t="s">
        <v>119</v>
      </c>
      <c r="C31" s="17" t="s">
        <v>215</v>
      </c>
      <c r="D31" s="17" t="s">
        <v>277</v>
      </c>
      <c r="E31" s="2">
        <v>180</v>
      </c>
      <c r="F31" s="2" t="s">
        <v>216</v>
      </c>
      <c r="G31" s="2">
        <v>9000</v>
      </c>
      <c r="H31" s="6" t="s">
        <v>27</v>
      </c>
      <c r="I31" s="50" t="s">
        <v>217</v>
      </c>
      <c r="J31" s="2">
        <v>9000</v>
      </c>
    </row>
    <row r="32" spans="1:10" ht="77.400000000000006" customHeight="1" x14ac:dyDescent="0.3">
      <c r="A32" s="2">
        <v>7</v>
      </c>
      <c r="B32" s="2" t="s">
        <v>119</v>
      </c>
      <c r="C32" s="17" t="s">
        <v>223</v>
      </c>
      <c r="D32" s="17" t="s">
        <v>224</v>
      </c>
      <c r="E32" s="2">
        <v>25642</v>
      </c>
      <c r="F32" s="2" t="s">
        <v>225</v>
      </c>
      <c r="G32" s="2">
        <v>525404.57999999996</v>
      </c>
      <c r="H32" s="17" t="s">
        <v>27</v>
      </c>
      <c r="I32" s="48">
        <v>43818</v>
      </c>
      <c r="J32" s="2">
        <v>1429542</v>
      </c>
    </row>
    <row r="33" spans="1:10" ht="77.400000000000006" customHeight="1" x14ac:dyDescent="0.3">
      <c r="A33" s="2">
        <v>8</v>
      </c>
      <c r="B33" s="2" t="s">
        <v>119</v>
      </c>
      <c r="C33" s="17" t="s">
        <v>226</v>
      </c>
      <c r="D33" s="17" t="s">
        <v>224</v>
      </c>
      <c r="E33" s="2">
        <v>13805</v>
      </c>
      <c r="F33" s="2" t="s">
        <v>227</v>
      </c>
      <c r="G33" s="2">
        <v>384469.25</v>
      </c>
      <c r="H33" s="17" t="s">
        <v>27</v>
      </c>
      <c r="I33" s="48">
        <v>43818</v>
      </c>
      <c r="J33" s="2">
        <v>889594</v>
      </c>
    </row>
    <row r="34" spans="1:10" ht="77.400000000000006" customHeight="1" x14ac:dyDescent="0.3">
      <c r="A34" s="2">
        <v>9</v>
      </c>
      <c r="B34" s="2" t="s">
        <v>119</v>
      </c>
      <c r="C34" s="17" t="s">
        <v>228</v>
      </c>
      <c r="D34" s="17" t="s">
        <v>224</v>
      </c>
      <c r="E34" s="2">
        <v>1885</v>
      </c>
      <c r="F34" s="2" t="s">
        <v>222</v>
      </c>
      <c r="G34" s="2">
        <v>73100.3</v>
      </c>
      <c r="H34" s="17" t="s">
        <v>27</v>
      </c>
      <c r="I34" s="48"/>
      <c r="J34" s="2">
        <v>73100</v>
      </c>
    </row>
    <row r="35" spans="1:10" ht="45" customHeight="1" x14ac:dyDescent="0.3">
      <c r="A35" s="2">
        <v>10</v>
      </c>
      <c r="B35" s="17" t="s">
        <v>119</v>
      </c>
      <c r="C35" s="41" t="s">
        <v>255</v>
      </c>
      <c r="D35" s="17" t="s">
        <v>261</v>
      </c>
      <c r="E35" s="2">
        <v>924</v>
      </c>
      <c r="F35" s="17" t="s">
        <v>260</v>
      </c>
      <c r="G35" s="2">
        <v>62323.8</v>
      </c>
      <c r="H35" s="6"/>
      <c r="I35" s="50"/>
      <c r="J35" s="2">
        <v>62324</v>
      </c>
    </row>
    <row r="36" spans="1:10" ht="40.799999999999997" customHeight="1" x14ac:dyDescent="0.3">
      <c r="A36" s="2">
        <v>11</v>
      </c>
      <c r="B36" s="17" t="s">
        <v>119</v>
      </c>
      <c r="C36" s="41" t="s">
        <v>274</v>
      </c>
      <c r="D36" s="17" t="s">
        <v>276</v>
      </c>
      <c r="E36" s="17">
        <v>600</v>
      </c>
      <c r="F36" s="17" t="s">
        <v>275</v>
      </c>
      <c r="G36" s="17">
        <v>51780</v>
      </c>
      <c r="H36" s="6"/>
      <c r="I36" s="51"/>
      <c r="J36" s="2">
        <v>51780</v>
      </c>
    </row>
    <row r="37" spans="1:10" ht="25.2" customHeight="1" x14ac:dyDescent="0.3">
      <c r="A37" s="2" t="s">
        <v>27</v>
      </c>
      <c r="B37" s="21"/>
      <c r="C37" s="33" t="s">
        <v>107</v>
      </c>
      <c r="D37" s="33"/>
      <c r="E37" s="21" t="s">
        <v>27</v>
      </c>
      <c r="F37" s="21"/>
      <c r="G37" s="21">
        <f>G29+G30+G32+G33+G34+G35+G36+G28+G31</f>
        <v>4546049.53</v>
      </c>
      <c r="H37" s="33"/>
      <c r="I37" s="52"/>
      <c r="J37" s="2"/>
    </row>
    <row r="38" spans="1:10" ht="25.2" customHeight="1" x14ac:dyDescent="0.3">
      <c r="A38" s="2"/>
      <c r="B38" s="21"/>
      <c r="C38" s="33" t="s">
        <v>229</v>
      </c>
      <c r="D38" s="33"/>
      <c r="E38" s="21"/>
      <c r="F38" s="21"/>
      <c r="G38" s="21">
        <f>G17+G26+G37</f>
        <v>28558815.82</v>
      </c>
      <c r="H38" s="33">
        <v>160332.91</v>
      </c>
      <c r="I38" s="52">
        <f>G38+H38</f>
        <v>28719148.73</v>
      </c>
      <c r="J38" s="2"/>
    </row>
    <row r="39" spans="1:10" ht="37.799999999999997" customHeight="1" x14ac:dyDescent="0.3">
      <c r="A39" s="2"/>
      <c r="B39" s="2" t="s">
        <v>160</v>
      </c>
      <c r="C39" s="17" t="s">
        <v>258</v>
      </c>
      <c r="D39" s="17" t="s">
        <v>159</v>
      </c>
      <c r="E39" s="2">
        <v>36.1</v>
      </c>
      <c r="F39" s="2" t="s">
        <v>161</v>
      </c>
      <c r="G39" s="2">
        <v>280662.34000000003</v>
      </c>
      <c r="H39" s="6" t="s">
        <v>162</v>
      </c>
      <c r="I39" s="50" t="s">
        <v>259</v>
      </c>
      <c r="J39" s="2"/>
    </row>
    <row r="40" spans="1:10" ht="48" customHeight="1" x14ac:dyDescent="0.3">
      <c r="A40" s="2"/>
      <c r="B40" s="17" t="s">
        <v>172</v>
      </c>
      <c r="C40" s="17" t="s">
        <v>218</v>
      </c>
      <c r="D40" s="17" t="s">
        <v>173</v>
      </c>
      <c r="E40" s="2">
        <v>19</v>
      </c>
      <c r="F40" s="2" t="s">
        <v>174</v>
      </c>
      <c r="G40" s="2">
        <v>140247.93</v>
      </c>
      <c r="H40" s="6" t="s">
        <v>163</v>
      </c>
      <c r="I40" s="50" t="s">
        <v>27</v>
      </c>
      <c r="J40" s="2"/>
    </row>
    <row r="41" spans="1:10" ht="48" customHeight="1" x14ac:dyDescent="0.3">
      <c r="A41" s="2"/>
      <c r="B41" s="41" t="s">
        <v>160</v>
      </c>
      <c r="C41" s="41" t="s">
        <v>255</v>
      </c>
      <c r="D41" s="17" t="s">
        <v>256</v>
      </c>
      <c r="E41" s="17">
        <v>30.9</v>
      </c>
      <c r="F41" s="17" t="s">
        <v>257</v>
      </c>
      <c r="G41" s="17">
        <v>240234.52</v>
      </c>
      <c r="H41" s="6" t="s">
        <v>163</v>
      </c>
      <c r="I41" s="51">
        <v>43972</v>
      </c>
      <c r="J41" s="2"/>
    </row>
    <row r="42" spans="1:10" ht="26.4" customHeight="1" x14ac:dyDescent="0.3">
      <c r="A42" s="2"/>
      <c r="B42" s="41"/>
      <c r="C42" s="41"/>
      <c r="D42" s="17"/>
      <c r="E42" s="17"/>
      <c r="F42" s="33">
        <v>2023</v>
      </c>
      <c r="G42" s="17"/>
      <c r="H42" s="6"/>
      <c r="I42" s="51"/>
      <c r="J42" s="2"/>
    </row>
    <row r="43" spans="1:10" ht="111" customHeight="1" x14ac:dyDescent="0.3">
      <c r="A43" s="2"/>
      <c r="B43" s="41" t="s">
        <v>119</v>
      </c>
      <c r="C43" s="41" t="s">
        <v>286</v>
      </c>
      <c r="D43" s="17" t="s">
        <v>288</v>
      </c>
      <c r="E43" s="17" t="s">
        <v>289</v>
      </c>
      <c r="F43" s="17" t="s">
        <v>287</v>
      </c>
      <c r="G43" s="17">
        <v>342080.41</v>
      </c>
      <c r="H43" s="6"/>
      <c r="I43" s="51">
        <v>45268</v>
      </c>
      <c r="J43" s="2"/>
    </row>
    <row r="44" spans="1:10" ht="31.8" customHeight="1" x14ac:dyDescent="0.3">
      <c r="A44" s="2"/>
      <c r="B44" s="41"/>
      <c r="C44" s="41"/>
      <c r="D44" s="17"/>
      <c r="E44" s="17"/>
      <c r="F44" s="17"/>
      <c r="G44" s="17"/>
      <c r="H44" s="6"/>
      <c r="I44" s="51"/>
      <c r="J44" s="2"/>
    </row>
  </sheetData>
  <mergeCells count="4">
    <mergeCell ref="C3:G3"/>
    <mergeCell ref="C5:G5"/>
    <mergeCell ref="C4:G4"/>
    <mergeCell ref="D18:F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на 31.01.2024-2 </vt:lpstr>
      <vt:lpstr>реестр на 01.01.2024</vt:lpstr>
      <vt:lpstr>2024 земуч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79044</cp:lastModifiedBy>
  <cp:lastPrinted>2024-04-25T07:10:56Z</cp:lastPrinted>
  <dcterms:created xsi:type="dcterms:W3CDTF">2012-03-01T08:55:53Z</dcterms:created>
  <dcterms:modified xsi:type="dcterms:W3CDTF">2024-08-13T13:06:35Z</dcterms:modified>
</cp:coreProperties>
</file>